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0" windowWidth="15480" windowHeight="8190" activeTab="0"/>
  </bookViews>
  <sheets>
    <sheet name="Sheet1" sheetId="1" r:id="rId1"/>
    <sheet name="Sheet2" sheetId="2" r:id="rId2"/>
    <sheet name="Sheet3" sheetId="3" r:id="rId3"/>
  </sheets>
  <definedNames>
    <definedName name="_xlnm.Print_Area" localSheetId="0">'Sheet1'!$A$4:$S$57</definedName>
  </definedNames>
  <calcPr fullCalcOnLoad="1"/>
</workbook>
</file>

<file path=xl/comments1.xml><?xml version="1.0" encoding="utf-8"?>
<comments xmlns="http://schemas.openxmlformats.org/spreadsheetml/2006/main">
  <authors>
    <author/>
    <author>Olen Soifer</author>
  </authors>
  <commentList>
    <comment ref="A5" authorId="0">
      <text>
        <r>
          <rPr>
            <b/>
            <sz val="12"/>
            <color indexed="8"/>
            <rFont val="Tahoma"/>
            <family val="2"/>
          </rPr>
          <t>Instructions: Fill in green cells as indicated. All other cells are locked and populate automatically.
Select Actual or Estimated Expenses in drop-down box. Select the appropriate choices in the other two dropdown boxes. 
If a box with preliminary text is desired to be blank, simply enter a space, then press "enter". 
To print the form, click "file" and "print" and the form should print properly, landscape format.
If all of the form does not print, "click and drag" to select all of the form area to print, then be sure to click "selection" in the print menu.  You can also choose to print only the left-hand income statement, excluding the detail to the right, by only selecting only that portion as the print area.  
Email mail@questfundingservices.us if you find any problem with this form.</t>
        </r>
      </text>
    </comment>
    <comment ref="C21" authorId="1">
      <text>
        <r>
          <rPr>
            <b/>
            <u val="single"/>
            <sz val="12"/>
            <rFont val="Tahoma"/>
            <family val="2"/>
          </rPr>
          <t>Notes on Wages</t>
        </r>
        <r>
          <rPr>
            <b/>
            <sz val="12"/>
            <rFont val="Tahoma"/>
            <family val="2"/>
          </rPr>
          <t>:
Use the charts on the right to enter monthly compensation for salaried employees or hourly pay rate and weekly hours for other employees.
You can enter the position, rather than the employee name and this will be handy if there are multiple persons with the same position, job title, hourly rate and weekly hours. In this case, just change the multiplier to equal the number of duplicate positions that are paid the same amount each month.</t>
        </r>
        <r>
          <rPr>
            <sz val="12"/>
            <rFont val="Tahoma"/>
            <family val="2"/>
          </rPr>
          <t xml:space="preserve">
</t>
        </r>
      </text>
    </comment>
    <comment ref="K6" authorId="1">
      <text>
        <r>
          <rPr>
            <b/>
            <sz val="11"/>
            <rFont val="Tahoma"/>
            <family val="2"/>
          </rPr>
          <t>DSCR (Debt Service Coverage Ratio)
DSCR is the ratio between the net rent and the amount need for "debt service"…the amount paid for funding.  That amount does not include property taxes or insurance that is entered on the sheet in another place, even if it is paid to a lender.
DSCR requirements usually range from 1 to 1.5.  That is, you must show bottom line net income ranging from an amount equal to the funding payment to 1.5 time that payment. Occassionally the standard is higher and, rarely, it is lower.  
DSCR will calculate on this sheet when it is filled in, including the property value and/or purchase price.</t>
        </r>
        <r>
          <rPr>
            <sz val="10"/>
            <rFont val="Tahoma"/>
            <family val="0"/>
          </rPr>
          <t xml:space="preserve">
</t>
        </r>
      </text>
    </comment>
    <comment ref="K9" authorId="1">
      <text>
        <r>
          <rPr>
            <b/>
            <u val="single"/>
            <sz val="11"/>
            <rFont val="Tahoma"/>
            <family val="2"/>
          </rPr>
          <t xml:space="preserve">CAP (Capitalixation) RATE:
</t>
        </r>
        <r>
          <rPr>
            <b/>
            <sz val="11"/>
            <rFont val="Tahoma"/>
            <family val="2"/>
          </rPr>
          <t>The Cap Rate is the amount of profit return each year compared to (divided by) the investment in the property.  This investment is always treated as it it had was all cash.  Thus, it includes cash paid for such things as the down payment as well as any mortgage on the property.
Usually, the price is considered to be the investment, because it includes the financing. However, this sheet allows you to choose the value, if it is higher than the price.
Don't confuse the Cap Rate with "Cash on Cash" ROI (Return on Investment). Cap Rate and CoC ROI would be the same if you actually paid all-cash for a property.  But, as CoC ROI is the return on out-of-pocket investment in a property, and because it is rare to actually pay all cash, CoC ROI is almost always much larger than the Cap Rate.
The Cap Rate will automatically compute on this sheet when it is completely filled in, including the price and/or value.</t>
        </r>
        <r>
          <rPr>
            <sz val="10"/>
            <rFont val="Tahoma"/>
            <family val="0"/>
          </rPr>
          <t xml:space="preserve">
</t>
        </r>
      </text>
    </comment>
    <comment ref="Q17" authorId="1">
      <text>
        <r>
          <rPr>
            <b/>
            <u val="single"/>
            <sz val="11"/>
            <rFont val="Tahoma"/>
            <family val="2"/>
          </rPr>
          <t xml:space="preserve">LTV (Loan to Value)
</t>
        </r>
        <r>
          <rPr>
            <b/>
            <sz val="11"/>
            <rFont val="Tahoma"/>
            <family val="2"/>
          </rPr>
          <t>LTV is the funding or loan amount compared to the value of a property. Generally, the smaller of the price or value is used.  However, your funding source may allow you to use the value, such as when a rehab will increase the value to more than the price paid.  This sheet allows you to choose between the value or price for calculating the LTV or "LTP".</t>
        </r>
        <r>
          <rPr>
            <sz val="10"/>
            <rFont val="Tahoma"/>
            <family val="0"/>
          </rPr>
          <t xml:space="preserve">
</t>
        </r>
        <r>
          <rPr>
            <b/>
            <sz val="11"/>
            <rFont val="Tahoma"/>
            <family val="2"/>
          </rPr>
          <t xml:space="preserve">Maximum LTV varies widely for different types of funding. For some special loans, it can be 100% or even slightly higher.  Or, it could be less than 50%.  For alternative funding, we suggest you assume a conservative maximum of 65%.  Ask you lender whether they will use the purchase price, the present value or the ARV (After-Rehab-Value) in calculating LTV. If the lender allows use of the ARV, enter that in as the Appraised Value.
LTV will calculate automatically on this sheet when it is completed.
</t>
        </r>
      </text>
    </comment>
    <comment ref="C16" authorId="1">
      <text>
        <r>
          <rPr>
            <b/>
            <u val="single"/>
            <sz val="11"/>
            <rFont val="Tahoma"/>
            <family val="2"/>
          </rPr>
          <t>Cost of Goods Sold (COGS)</t>
        </r>
        <r>
          <rPr>
            <b/>
            <sz val="11"/>
            <rFont val="Tahoma"/>
            <family val="2"/>
          </rPr>
          <t>:
Fill in the wholesale cost of products bought for resale, the sum of the cost of components, or the cost of the major raw material for the products made and/or sold.
Normally, the major labor involved in manufacturing products would be included here. We suggest that this be excluded from COGS and added to the rest of the salary &amp; wage cost (per the "Theory of Constraints" of Goldblatt). This idea of what should be included in COGS is not universally accepted but makes sense to many readers.</t>
        </r>
        <r>
          <rPr>
            <sz val="10"/>
            <rFont val="Tahoma"/>
            <family val="0"/>
          </rPr>
          <t xml:space="preserve">
</t>
        </r>
      </text>
    </comment>
    <comment ref="C20" authorId="1">
      <text>
        <r>
          <rPr>
            <b/>
            <u val="single"/>
            <sz val="11"/>
            <rFont val="Tahoma"/>
            <family val="2"/>
          </rPr>
          <t>Inside and Outside Maintenance Fees</t>
        </r>
        <r>
          <rPr>
            <b/>
            <sz val="11"/>
            <rFont val="Tahoma"/>
            <family val="2"/>
          </rPr>
          <t>:
For any property, fill in 3-5% for outside maintenance fees, even if the intent is to self-manage, when this sheet is being prepared in anticipation of borrowing on the property.  There is no arguing about this fee.  Nearly all lenders insist on it as a routine fee calculation.
The inside maintenance fees, such as for an onsite or owner-manager, is accounted for in the employee expense.  It could be a monthly salary or a combination of weekly hours and hourly rate that equals the inside management compensation.  Again, when borrowing, you cannot elect not to be paid for self-managing, or paying for inside management.</t>
        </r>
      </text>
    </comment>
  </commentList>
</comments>
</file>

<file path=xl/sharedStrings.xml><?xml version="1.0" encoding="utf-8"?>
<sst xmlns="http://schemas.openxmlformats.org/spreadsheetml/2006/main" count="111" uniqueCount="98">
  <si>
    <t>Copyright 2010, Quest Funding Services, All Rights Reserved</t>
  </si>
  <si>
    <t>DO NOT MODIFY!</t>
  </si>
  <si>
    <t xml:space="preserve">INCOME STATEMENT WORKSHEET   </t>
  </si>
  <si>
    <t>DSCR</t>
  </si>
  <si>
    <t>Purch. Price</t>
  </si>
  <si>
    <t>Financing</t>
  </si>
  <si>
    <t>For Cap Rate And LTV Calculations, USE:</t>
  </si>
  <si>
    <t xml:space="preserve"> Year:</t>
  </si>
  <si>
    <t>Appraised Value</t>
  </si>
  <si>
    <t>Mtg, Amt.</t>
  </si>
  <si>
    <t>Estimated Figures</t>
  </si>
  <si>
    <t xml:space="preserve"> PRICE</t>
  </si>
  <si>
    <t>Enter Name of Business</t>
  </si>
  <si>
    <t>Rate (%)</t>
  </si>
  <si>
    <t>Actual Figures</t>
  </si>
  <si>
    <t>VALUE</t>
  </si>
  <si>
    <t>Enter Property Address</t>
  </si>
  <si>
    <t>Cap Rate</t>
  </si>
  <si>
    <t>Amort (Yr)</t>
  </si>
  <si>
    <t>Type/Nature of Business</t>
  </si>
  <si>
    <t>Gross Area Sq Ft</t>
  </si>
  <si>
    <t>P&amp;I Paymt</t>
  </si>
  <si>
    <t>Gross Rentable Area</t>
  </si>
  <si>
    <t>LTV or LTP</t>
  </si>
  <si>
    <t xml:space="preserve">                      MONTH</t>
  </si>
  <si>
    <t xml:space="preserve">                       YEAR</t>
  </si>
  <si>
    <t>$</t>
  </si>
  <si>
    <t>%</t>
  </si>
  <si>
    <t>*Salaried Employees:</t>
  </si>
  <si>
    <t>Use For Cap Rate:</t>
  </si>
  <si>
    <t>SALES:</t>
  </si>
  <si>
    <t>Name or Position</t>
  </si>
  <si>
    <t>$/month</t>
  </si>
  <si>
    <t>$/year</t>
  </si>
  <si>
    <t xml:space="preserve">    Gross Rent</t>
  </si>
  <si>
    <t>EXPENSES:</t>
  </si>
  <si>
    <t>Salaried Employees/Officers*</t>
  </si>
  <si>
    <t>Total</t>
  </si>
  <si>
    <t>Hourly Employee's Wages**</t>
  </si>
  <si>
    <t>Advertising</t>
  </si>
  <si>
    <t>**Hourly Employees:</t>
  </si>
  <si>
    <t>Legal &amp; Accounting Fees</t>
  </si>
  <si>
    <t>$/hour</t>
  </si>
  <si>
    <t>Hours/week</t>
  </si>
  <si>
    <t>Equipment Lease</t>
  </si>
  <si>
    <t>Supplies</t>
  </si>
  <si>
    <t>Utilities***</t>
  </si>
  <si>
    <t>Telephone</t>
  </si>
  <si>
    <t>Repairs</t>
  </si>
  <si>
    <t>Maintenance, Landscaping</t>
  </si>
  <si>
    <t>Insurance</t>
  </si>
  <si>
    <t>Bad Debts</t>
  </si>
  <si>
    <t>Depreciation</t>
  </si>
  <si>
    <t>Interest on debt, loans, etc</t>
  </si>
  <si>
    <t>Taxes (FICA, Sales, etc.)</t>
  </si>
  <si>
    <t>Other (identify)</t>
  </si>
  <si>
    <t>Utilities:</t>
  </si>
  <si>
    <t xml:space="preserve">    Total Expenses</t>
  </si>
  <si>
    <t>Electricity</t>
  </si>
  <si>
    <t>Heat</t>
  </si>
  <si>
    <t>Profit Before Taxes (NOI)</t>
  </si>
  <si>
    <t>Cable, TV</t>
  </si>
  <si>
    <t>Other Income (interest, etc)</t>
  </si>
  <si>
    <t>Internet</t>
  </si>
  <si>
    <t xml:space="preserve">    Less: Income Taxes</t>
  </si>
  <si>
    <t>Waste Removal</t>
  </si>
  <si>
    <t>Profit After Taxes</t>
  </si>
  <si>
    <t>Water/Sewer</t>
  </si>
  <si>
    <t xml:space="preserve">    Less: Withdrawls (if Sole </t>
  </si>
  <si>
    <t>Other</t>
  </si>
  <si>
    <t xml:space="preserve">    Proprietorship or Partnership)</t>
  </si>
  <si>
    <t>Net Profit</t>
  </si>
  <si>
    <t>Market Rent Calcs</t>
  </si>
  <si>
    <t>Unit Type</t>
  </si>
  <si>
    <t>Number Vacant</t>
  </si>
  <si>
    <t>$/Mon Total</t>
  </si>
  <si>
    <t>$/Mon Ea.</t>
  </si>
  <si>
    <t>I certify the forgoing data fairly represents the Annual Earnings to the best of my knowledge.</t>
  </si>
  <si>
    <t>Signature:______________________________________</t>
  </si>
  <si>
    <t>mm-dd-yyyy</t>
  </si>
  <si>
    <t>(Date)</t>
  </si>
  <si>
    <t>Print Name</t>
  </si>
  <si>
    <t>Use For LTV (LTP):</t>
  </si>
  <si>
    <t>Outside Management Fees</t>
  </si>
  <si>
    <t>Vehicles</t>
  </si>
  <si>
    <t>Profit, Depreciation, Interest</t>
  </si>
  <si>
    <t>(Before Debt Service)</t>
  </si>
  <si>
    <t>Mouseover the boxes with the RED triangles for instructions and/or comments.</t>
  </si>
  <si>
    <t>Deferred Maintenance</t>
  </si>
  <si>
    <t>Multiply</t>
  </si>
  <si>
    <t>Purchase</t>
  </si>
  <si>
    <t>Refinance</t>
  </si>
  <si>
    <t>Cash-out Refinance</t>
  </si>
  <si>
    <t>Purchase &amp; Rehab</t>
  </si>
  <si>
    <t>Construction/Rehab Only</t>
  </si>
  <si>
    <t>Total Sales</t>
  </si>
  <si>
    <t>Cost of Goods Sold</t>
  </si>
  <si>
    <t>Income (Profit) Worksheet for Single Entity Business Property, primarily Owner-Occupied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</si>
</sst>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Red]\-[$$-409]#,##0"/>
    <numFmt numFmtId="165" formatCode="[$$-409]#,##0.00;[Red]\-[$$-409]#,##0.00"/>
    <numFmt numFmtId="166" formatCode="0.0%"/>
    <numFmt numFmtId="167" formatCode="_(* #,##0.00_);_(* \(#,##0.00\);_(* \-??_);_(@_)"/>
    <numFmt numFmtId="168" formatCode="m/d/yyyy"/>
    <numFmt numFmtId="169" formatCode="[$$-409]#,##0.00;[Red][$$-409]#,##0.00"/>
  </numFmts>
  <fonts count="20">
    <font>
      <sz val="10"/>
      <name val="Arial"/>
      <family val="2"/>
    </font>
    <font>
      <sz val="8"/>
      <name val="Arial"/>
      <family val="2"/>
    </font>
    <font>
      <b/>
      <sz val="12"/>
      <name val="Arial"/>
      <family val="2"/>
    </font>
    <font>
      <b/>
      <sz val="10"/>
      <name val="Arial"/>
      <family val="2"/>
    </font>
    <font>
      <b/>
      <sz val="12"/>
      <color indexed="8"/>
      <name val="Arial"/>
      <family val="2"/>
    </font>
    <font>
      <b/>
      <sz val="10"/>
      <color indexed="8"/>
      <name val="Arial"/>
      <family val="2"/>
    </font>
    <font>
      <sz val="10"/>
      <color indexed="8"/>
      <name val="Arial"/>
      <family val="2"/>
    </font>
    <font>
      <sz val="9"/>
      <name val="Arial"/>
      <family val="2"/>
    </font>
    <font>
      <sz val="8"/>
      <name val="Tahoma"/>
      <family val="2"/>
    </font>
    <font>
      <sz val="10"/>
      <name val="Tahoma"/>
      <family val="0"/>
    </font>
    <font>
      <b/>
      <sz val="9"/>
      <name val="Arial"/>
      <family val="2"/>
    </font>
    <font>
      <b/>
      <sz val="11"/>
      <name val="Tahoma"/>
      <family val="2"/>
    </font>
    <font>
      <b/>
      <sz val="11"/>
      <name val="Arial"/>
      <family val="2"/>
    </font>
    <font>
      <b/>
      <u val="single"/>
      <sz val="11"/>
      <name val="Tahoma"/>
      <family val="2"/>
    </font>
    <font>
      <b/>
      <sz val="12"/>
      <color indexed="8"/>
      <name val="Tahoma"/>
      <family val="2"/>
    </font>
    <font>
      <b/>
      <sz val="12"/>
      <name val="Tahoma"/>
      <family val="2"/>
    </font>
    <font>
      <sz val="12"/>
      <name val="Tahoma"/>
      <family val="2"/>
    </font>
    <font>
      <b/>
      <u val="single"/>
      <sz val="12"/>
      <name val="Tahoma"/>
      <family val="2"/>
    </font>
    <font>
      <i/>
      <sz val="10"/>
      <name val="Arial"/>
      <family val="2"/>
    </font>
    <font>
      <b/>
      <sz val="8"/>
      <name val="Arial"/>
      <family val="2"/>
    </font>
  </fonts>
  <fills count="15">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90">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hair">
        <color indexed="8"/>
      </top>
      <bottom style="hair">
        <color indexed="8"/>
      </bottom>
    </border>
    <border>
      <left style="medium">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hair">
        <color indexed="8"/>
      </left>
      <right style="medium">
        <color indexed="8"/>
      </right>
      <top style="hair">
        <color indexed="8"/>
      </top>
      <bottom style="hair">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color indexed="8"/>
      </bottom>
    </border>
    <border>
      <left style="thin"/>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style="medium"/>
      <right style="hair">
        <color indexed="8"/>
      </right>
      <top style="medium"/>
      <bottom style="medium"/>
    </border>
    <border>
      <left style="hair">
        <color indexed="8"/>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8"/>
      </right>
      <top style="medium">
        <color indexed="8"/>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color indexed="8"/>
      </top>
      <bottom style="medium">
        <color indexed="8"/>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style="thick">
        <color indexed="10"/>
      </top>
      <bottom>
        <color indexed="63"/>
      </bottom>
    </border>
    <border>
      <left style="thin"/>
      <right>
        <color indexed="63"/>
      </right>
      <top style="thin"/>
      <bottom>
        <color indexed="63"/>
      </bottom>
    </border>
    <border>
      <left style="thin"/>
      <right style="thin">
        <color indexed="8"/>
      </right>
      <top style="thin">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medium">
        <color indexed="8"/>
      </top>
      <bottom style="thin">
        <color indexed="8"/>
      </bottom>
    </border>
    <border>
      <left>
        <color indexed="63"/>
      </left>
      <right>
        <color indexed="63"/>
      </right>
      <top>
        <color indexed="63"/>
      </top>
      <bottom style="thin">
        <color indexed="8"/>
      </bottom>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style="medium"/>
      <right style="hair">
        <color indexed="8"/>
      </right>
      <top style="medium"/>
      <bottom style="hair">
        <color indexed="8"/>
      </bottom>
    </border>
    <border>
      <left style="hair">
        <color indexed="8"/>
      </left>
      <right style="medium"/>
      <top style="medium"/>
      <bottom style="hair">
        <color indexed="8"/>
      </bottom>
    </border>
    <border>
      <left style="medium"/>
      <right style="hair">
        <color indexed="8"/>
      </right>
      <top style="hair">
        <color indexed="8"/>
      </top>
      <bottom style="medium"/>
    </border>
    <border>
      <left style="hair">
        <color indexed="8"/>
      </left>
      <right style="medium"/>
      <top style="hair">
        <color indexed="8"/>
      </top>
      <bottom style="medium"/>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color indexed="63"/>
      </top>
      <bottom style="thin"/>
    </border>
    <border>
      <left style="thin"/>
      <right style="medium"/>
      <top>
        <color indexed="63"/>
      </top>
      <bottom style="thin"/>
    </border>
    <border>
      <left style="thin"/>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99">
    <xf numFmtId="0" fontId="0" fillId="0" borderId="0" xfId="0" applyAlignment="1">
      <alignment/>
    </xf>
    <xf numFmtId="0" fontId="1" fillId="0" borderId="0" xfId="0" applyFont="1" applyAlignment="1">
      <alignment/>
    </xf>
    <xf numFmtId="0" fontId="3" fillId="0" borderId="1" xfId="0" applyFont="1" applyBorder="1" applyAlignment="1">
      <alignment horizontal="center"/>
    </xf>
    <xf numFmtId="0" fontId="3" fillId="2" borderId="2" xfId="0" applyFont="1" applyFill="1" applyBorder="1" applyAlignment="1" applyProtection="1">
      <alignment/>
      <protection locked="0"/>
    </xf>
    <xf numFmtId="0" fontId="3" fillId="0" borderId="3" xfId="0" applyFont="1" applyBorder="1" applyAlignment="1">
      <alignment/>
    </xf>
    <xf numFmtId="0" fontId="3" fillId="0" borderId="4" xfId="0" applyFont="1" applyBorder="1" applyAlignment="1">
      <alignment horizontal="center"/>
    </xf>
    <xf numFmtId="3" fontId="0" fillId="2" borderId="5" xfId="0" applyNumberFormat="1" applyFill="1" applyBorder="1" applyAlignment="1" applyProtection="1">
      <alignment/>
      <protection locked="0"/>
    </xf>
    <xf numFmtId="0" fontId="0" fillId="2" borderId="6" xfId="0" applyFill="1" applyBorder="1" applyAlignment="1" applyProtection="1">
      <alignment/>
      <protection locked="0"/>
    </xf>
    <xf numFmtId="10" fontId="0" fillId="2" borderId="6" xfId="0" applyNumberFormat="1" applyFill="1" applyBorder="1" applyAlignment="1" applyProtection="1">
      <alignment/>
      <protection locked="0"/>
    </xf>
    <xf numFmtId="10" fontId="3" fillId="0" borderId="1" xfId="0" applyNumberFormat="1" applyFont="1" applyBorder="1" applyAlignment="1">
      <alignment/>
    </xf>
    <xf numFmtId="0" fontId="3" fillId="0" borderId="7" xfId="0" applyFont="1" applyBorder="1" applyAlignment="1">
      <alignment horizontal="center"/>
    </xf>
    <xf numFmtId="0" fontId="3" fillId="0" borderId="7" xfId="0" applyFont="1" applyBorder="1" applyAlignment="1" applyProtection="1">
      <alignment horizontal="center"/>
      <protection/>
    </xf>
    <xf numFmtId="0" fontId="0" fillId="3" borderId="8" xfId="0" applyFill="1" applyBorder="1" applyAlignment="1">
      <alignment/>
    </xf>
    <xf numFmtId="0" fontId="0" fillId="3" borderId="8" xfId="0" applyFill="1" applyBorder="1" applyAlignment="1" applyProtection="1">
      <alignment/>
      <protection/>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Fill="1" applyBorder="1" applyAlignment="1">
      <alignment horizontal="center"/>
    </xf>
    <xf numFmtId="0" fontId="3" fillId="0" borderId="0" xfId="0" applyFont="1" applyBorder="1" applyAlignment="1">
      <alignment horizontal="center"/>
    </xf>
    <xf numFmtId="3" fontId="0" fillId="2" borderId="8" xfId="15" applyNumberFormat="1" applyFont="1" applyFill="1" applyBorder="1" applyAlignment="1" applyProtection="1">
      <alignment/>
      <protection locked="0"/>
    </xf>
    <xf numFmtId="166" fontId="0" fillId="0" borderId="8" xfId="19" applyNumberFormat="1" applyFont="1" applyFill="1" applyBorder="1" applyAlignment="1" applyProtection="1">
      <alignment/>
      <protection/>
    </xf>
    <xf numFmtId="3" fontId="0" fillId="0" borderId="12" xfId="15" applyNumberFormat="1" applyFont="1" applyFill="1" applyBorder="1" applyAlignment="1" applyProtection="1">
      <alignment/>
      <protection/>
    </xf>
    <xf numFmtId="0" fontId="0" fillId="2" borderId="13" xfId="0" applyFill="1" applyBorder="1" applyAlignment="1" applyProtection="1">
      <alignment/>
      <protection locked="0"/>
    </xf>
    <xf numFmtId="3" fontId="0" fillId="2" borderId="14" xfId="0" applyNumberFormat="1" applyFill="1" applyBorder="1" applyAlignment="1" applyProtection="1">
      <alignment/>
      <protection locked="0"/>
    </xf>
    <xf numFmtId="3" fontId="0" fillId="0" borderId="15" xfId="0" applyNumberFormat="1" applyFill="1" applyBorder="1" applyAlignment="1">
      <alignment/>
    </xf>
    <xf numFmtId="0" fontId="0" fillId="0" borderId="1" xfId="0" applyBorder="1" applyAlignment="1">
      <alignment/>
    </xf>
    <xf numFmtId="0" fontId="0" fillId="2" borderId="16" xfId="0" applyFill="1" applyBorder="1" applyAlignment="1" applyProtection="1">
      <alignment/>
      <protection locked="0"/>
    </xf>
    <xf numFmtId="3" fontId="0" fillId="2" borderId="2" xfId="0" applyNumberFormat="1" applyFill="1" applyBorder="1" applyAlignment="1" applyProtection="1">
      <alignment/>
      <protection locked="0"/>
    </xf>
    <xf numFmtId="3" fontId="0" fillId="0" borderId="17" xfId="0" applyNumberFormat="1" applyFill="1" applyBorder="1" applyAlignment="1">
      <alignment/>
    </xf>
    <xf numFmtId="10" fontId="0" fillId="0" borderId="12" xfId="15" applyNumberFormat="1" applyFont="1" applyFill="1" applyBorder="1" applyAlignment="1" applyProtection="1">
      <alignment/>
      <protection/>
    </xf>
    <xf numFmtId="3" fontId="0" fillId="3" borderId="8" xfId="0" applyNumberFormat="1" applyFill="1" applyBorder="1" applyAlignment="1">
      <alignment/>
    </xf>
    <xf numFmtId="3" fontId="0" fillId="3" borderId="8" xfId="15" applyNumberFormat="1" applyFont="1" applyFill="1" applyBorder="1" applyAlignment="1" applyProtection="1">
      <alignment/>
      <protection/>
    </xf>
    <xf numFmtId="10" fontId="0" fillId="4" borderId="8" xfId="19" applyNumberFormat="1" applyFont="1" applyFill="1" applyBorder="1" applyAlignment="1" applyProtection="1">
      <alignment/>
      <protection locked="0"/>
    </xf>
    <xf numFmtId="0" fontId="0" fillId="2" borderId="18" xfId="0" applyFill="1" applyBorder="1" applyAlignment="1" applyProtection="1">
      <alignment/>
      <protection locked="0"/>
    </xf>
    <xf numFmtId="3" fontId="0" fillId="2" borderId="19" xfId="0" applyNumberFormat="1" applyFill="1" applyBorder="1" applyAlignment="1" applyProtection="1">
      <alignment/>
      <protection locked="0"/>
    </xf>
    <xf numFmtId="3" fontId="0" fillId="0" borderId="20" xfId="0" applyNumberFormat="1" applyFill="1" applyBorder="1" applyAlignment="1">
      <alignment/>
    </xf>
    <xf numFmtId="3" fontId="3" fillId="5" borderId="10" xfId="0" applyNumberFormat="1" applyFont="1" applyFill="1" applyBorder="1" applyAlignment="1">
      <alignment/>
    </xf>
    <xf numFmtId="3" fontId="3" fillId="0" borderId="11" xfId="0" applyNumberFormat="1" applyFont="1" applyFill="1" applyBorder="1" applyAlignment="1">
      <alignment/>
    </xf>
    <xf numFmtId="3" fontId="6" fillId="2" borderId="8" xfId="15" applyNumberFormat="1" applyFont="1" applyFill="1" applyBorder="1" applyAlignment="1" applyProtection="1">
      <alignment/>
      <protection locked="0"/>
    </xf>
    <xf numFmtId="0" fontId="0" fillId="3" borderId="21" xfId="0" applyFill="1" applyBorder="1" applyAlignment="1">
      <alignment/>
    </xf>
    <xf numFmtId="0" fontId="0" fillId="3" borderId="22" xfId="0" applyFill="1" applyBorder="1" applyAlignment="1">
      <alignment/>
    </xf>
    <xf numFmtId="0" fontId="3" fillId="0" borderId="23" xfId="0" applyFont="1" applyBorder="1" applyAlignment="1">
      <alignment horizontal="center"/>
    </xf>
    <xf numFmtId="0" fontId="3" fillId="0" borderId="22" xfId="0" applyFont="1" applyFill="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0" fillId="2" borderId="26" xfId="0" applyFill="1" applyBorder="1" applyAlignment="1" applyProtection="1">
      <alignment/>
      <protection locked="0"/>
    </xf>
    <xf numFmtId="3" fontId="0" fillId="0" borderId="13" xfId="0" applyNumberFormat="1" applyFill="1" applyBorder="1" applyAlignment="1">
      <alignment/>
    </xf>
    <xf numFmtId="0" fontId="0" fillId="2" borderId="15" xfId="0" applyFill="1" applyBorder="1" applyAlignment="1" applyProtection="1">
      <alignment/>
      <protection locked="0"/>
    </xf>
    <xf numFmtId="0" fontId="0" fillId="2" borderId="27" xfId="0" applyFill="1" applyBorder="1" applyAlignment="1" applyProtection="1">
      <alignment/>
      <protection locked="0"/>
    </xf>
    <xf numFmtId="3" fontId="0" fillId="0" borderId="16" xfId="0" applyNumberFormat="1" applyFill="1" applyBorder="1" applyAlignment="1">
      <alignment/>
    </xf>
    <xf numFmtId="0" fontId="0" fillId="2" borderId="17" xfId="0" applyFill="1" applyBorder="1" applyAlignment="1" applyProtection="1">
      <alignment/>
      <protection locked="0"/>
    </xf>
    <xf numFmtId="3" fontId="6" fillId="6" borderId="8" xfId="15" applyNumberFormat="1" applyFont="1" applyFill="1" applyBorder="1" applyAlignment="1" applyProtection="1">
      <alignment/>
      <protection/>
    </xf>
    <xf numFmtId="0" fontId="0" fillId="2" borderId="28" xfId="0" applyFill="1" applyBorder="1" applyAlignment="1" applyProtection="1">
      <alignment/>
      <protection locked="0"/>
    </xf>
    <xf numFmtId="3" fontId="0" fillId="0" borderId="18" xfId="0" applyNumberFormat="1" applyFill="1" applyBorder="1" applyAlignment="1">
      <alignment/>
    </xf>
    <xf numFmtId="0" fontId="0" fillId="2" borderId="20" xfId="0" applyFill="1" applyBorder="1" applyAlignment="1" applyProtection="1">
      <alignment/>
      <protection locked="0"/>
    </xf>
    <xf numFmtId="3" fontId="3" fillId="7" borderId="9" xfId="0" applyNumberFormat="1" applyFont="1" applyFill="1" applyBorder="1" applyAlignment="1">
      <alignment/>
    </xf>
    <xf numFmtId="0" fontId="0" fillId="3" borderId="9" xfId="0" applyFill="1" applyBorder="1" applyAlignment="1" applyProtection="1">
      <alignment/>
      <protection locked="0"/>
    </xf>
    <xf numFmtId="0" fontId="0" fillId="0" borderId="11" xfId="0" applyBorder="1" applyAlignment="1">
      <alignment/>
    </xf>
    <xf numFmtId="3" fontId="0" fillId="2" borderId="29" xfId="15" applyNumberFormat="1" applyFont="1" applyFill="1" applyBorder="1" applyAlignment="1" applyProtection="1">
      <alignment/>
      <protection locked="0"/>
    </xf>
    <xf numFmtId="166" fontId="0" fillId="0" borderId="29" xfId="19" applyNumberFormat="1" applyFont="1" applyFill="1" applyBorder="1" applyAlignment="1" applyProtection="1">
      <alignment/>
      <protection/>
    </xf>
    <xf numFmtId="3" fontId="0" fillId="0" borderId="30" xfId="15" applyNumberFormat="1" applyFont="1" applyFill="1" applyBorder="1" applyAlignment="1" applyProtection="1">
      <alignment/>
      <protection/>
    </xf>
    <xf numFmtId="0" fontId="3" fillId="0" borderId="11" xfId="0" applyFont="1" applyBorder="1" applyAlignment="1">
      <alignment horizontal="center"/>
    </xf>
    <xf numFmtId="3" fontId="3" fillId="0" borderId="31" xfId="15" applyNumberFormat="1" applyFont="1" applyFill="1" applyBorder="1" applyAlignment="1" applyProtection="1">
      <alignment/>
      <protection/>
    </xf>
    <xf numFmtId="166" fontId="3" fillId="0" borderId="31" xfId="19" applyNumberFormat="1" applyFont="1" applyFill="1" applyBorder="1" applyAlignment="1" applyProtection="1">
      <alignment/>
      <protection/>
    </xf>
    <xf numFmtId="0" fontId="0" fillId="0" borderId="13" xfId="0" applyFont="1" applyBorder="1" applyAlignment="1">
      <alignment horizontal="center"/>
    </xf>
    <xf numFmtId="3" fontId="0" fillId="3" borderId="30" xfId="15" applyNumberFormat="1" applyFont="1" applyFill="1" applyBorder="1" applyAlignment="1" applyProtection="1">
      <alignment/>
      <protection/>
    </xf>
    <xf numFmtId="0" fontId="0" fillId="3" borderId="30" xfId="0" applyFill="1" applyBorder="1" applyAlignment="1">
      <alignment/>
    </xf>
    <xf numFmtId="0" fontId="0" fillId="0" borderId="16" xfId="0" applyFont="1" applyBorder="1" applyAlignment="1">
      <alignment horizontal="center"/>
    </xf>
    <xf numFmtId="3" fontId="0" fillId="2" borderId="12" xfId="15" applyNumberFormat="1" applyFont="1" applyFill="1" applyBorder="1" applyAlignment="1" applyProtection="1">
      <alignment/>
      <protection locked="0"/>
    </xf>
    <xf numFmtId="166" fontId="0" fillId="0" borderId="12" xfId="19" applyNumberFormat="1" applyFont="1" applyFill="1" applyBorder="1" applyAlignment="1" applyProtection="1">
      <alignment/>
      <protection/>
    </xf>
    <xf numFmtId="0" fontId="0" fillId="0" borderId="18" xfId="0" applyFont="1" applyBorder="1" applyAlignment="1">
      <alignment horizontal="center"/>
    </xf>
    <xf numFmtId="3" fontId="3" fillId="6" borderId="10" xfId="0" applyNumberFormat="1" applyFont="1" applyFill="1" applyBorder="1" applyAlignment="1">
      <alignment/>
    </xf>
    <xf numFmtId="3" fontId="3" fillId="0" borderId="11" xfId="0" applyNumberFormat="1" applyFont="1" applyBorder="1" applyAlignment="1">
      <alignment/>
    </xf>
    <xf numFmtId="9" fontId="0" fillId="8" borderId="8" xfId="19" applyFill="1" applyBorder="1" applyAlignment="1" applyProtection="1">
      <alignment/>
      <protection locked="0"/>
    </xf>
    <xf numFmtId="3" fontId="0" fillId="9" borderId="29" xfId="15" applyNumberFormat="1" applyFont="1" applyFill="1" applyBorder="1" applyAlignment="1" applyProtection="1">
      <alignment/>
      <protection locked="0"/>
    </xf>
    <xf numFmtId="166" fontId="0" fillId="10" borderId="29" xfId="19" applyNumberFormat="1" applyFont="1" applyFill="1" applyBorder="1" applyAlignment="1" applyProtection="1">
      <alignment/>
      <protection/>
    </xf>
    <xf numFmtId="3" fontId="0" fillId="10" borderId="30" xfId="15" applyNumberFormat="1" applyFont="1" applyFill="1" applyBorder="1" applyAlignment="1" applyProtection="1">
      <alignment/>
      <protection/>
    </xf>
    <xf numFmtId="166" fontId="0" fillId="10" borderId="8" xfId="19" applyNumberFormat="1" applyFont="1" applyFill="1" applyBorder="1" applyAlignment="1" applyProtection="1">
      <alignment/>
      <protection/>
    </xf>
    <xf numFmtId="3" fontId="0" fillId="10" borderId="12" xfId="15" applyNumberFormat="1" applyFont="1" applyFill="1" applyBorder="1" applyAlignment="1" applyProtection="1">
      <alignment/>
      <protection/>
    </xf>
    <xf numFmtId="0" fontId="3" fillId="0" borderId="1" xfId="0" applyNumberFormat="1" applyFont="1" applyBorder="1" applyAlignment="1">
      <alignment/>
    </xf>
    <xf numFmtId="0" fontId="0" fillId="0" borderId="32" xfId="0" applyBorder="1" applyAlignment="1">
      <alignmen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2" fillId="0" borderId="35" xfId="0" applyFont="1" applyBorder="1" applyAlignment="1">
      <alignment/>
    </xf>
    <xf numFmtId="0" fontId="3" fillId="0" borderId="0" xfId="0" applyFont="1" applyBorder="1" applyAlignment="1">
      <alignment horizontal="right"/>
    </xf>
    <xf numFmtId="0" fontId="0" fillId="0" borderId="35" xfId="0" applyBorder="1" applyAlignment="1">
      <alignment/>
    </xf>
    <xf numFmtId="0" fontId="3" fillId="0" borderId="0" xfId="0" applyFont="1" applyBorder="1" applyAlignment="1">
      <alignment/>
    </xf>
    <xf numFmtId="0" fontId="0" fillId="0" borderId="0" xfId="0" applyBorder="1" applyAlignment="1" applyProtection="1">
      <alignment/>
      <protection/>
    </xf>
    <xf numFmtId="0" fontId="3" fillId="0" borderId="35" xfId="0" applyFont="1" applyBorder="1" applyAlignment="1">
      <alignment/>
    </xf>
    <xf numFmtId="0" fontId="0" fillId="0" borderId="35" xfId="0" applyBorder="1" applyAlignment="1" applyProtection="1">
      <alignment/>
      <protection/>
    </xf>
    <xf numFmtId="0" fontId="0" fillId="0" borderId="0" xfId="0" applyFill="1" applyBorder="1" applyAlignment="1">
      <alignment/>
    </xf>
    <xf numFmtId="0" fontId="0" fillId="0" borderId="35" xfId="0" applyFill="1" applyBorder="1" applyAlignment="1" applyProtection="1">
      <alignment/>
      <protection/>
    </xf>
    <xf numFmtId="0" fontId="0" fillId="0" borderId="36" xfId="0" applyFill="1" applyBorder="1" applyAlignment="1" applyProtection="1">
      <alignment/>
      <protection/>
    </xf>
    <xf numFmtId="0" fontId="0" fillId="2" borderId="37" xfId="0" applyFont="1" applyFill="1" applyBorder="1" applyAlignment="1" applyProtection="1">
      <alignment/>
      <protection locked="0"/>
    </xf>
    <xf numFmtId="0" fontId="0" fillId="0" borderId="35" xfId="0" applyFont="1" applyBorder="1" applyAlignment="1">
      <alignment/>
    </xf>
    <xf numFmtId="0" fontId="0" fillId="0" borderId="35" xfId="0" applyFont="1" applyBorder="1" applyAlignment="1">
      <alignment horizontal="right"/>
    </xf>
    <xf numFmtId="0" fontId="7" fillId="0" borderId="35" xfId="0" applyFont="1" applyBorder="1" applyAlignment="1">
      <alignment horizontal="center"/>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3" fillId="0" borderId="41" xfId="0" applyFont="1" applyBorder="1" applyAlignment="1">
      <alignment/>
    </xf>
    <xf numFmtId="165" fontId="0" fillId="0" borderId="42" xfId="0" applyNumberFormat="1" applyBorder="1" applyAlignment="1">
      <alignment/>
    </xf>
    <xf numFmtId="0" fontId="3" fillId="0" borderId="43" xfId="0" applyFont="1" applyBorder="1" applyAlignment="1">
      <alignment horizontal="center"/>
    </xf>
    <xf numFmtId="166" fontId="3" fillId="0" borderId="44" xfId="19" applyNumberFormat="1" applyFont="1" applyFill="1" applyBorder="1" applyAlignment="1" applyProtection="1">
      <alignment/>
      <protection/>
    </xf>
    <xf numFmtId="0" fontId="10" fillId="0" borderId="0" xfId="0" applyFont="1" applyBorder="1" applyAlignment="1">
      <alignment horizontal="left"/>
    </xf>
    <xf numFmtId="0" fontId="10" fillId="0" borderId="0" xfId="0" applyFont="1" applyBorder="1" applyAlignment="1">
      <alignment/>
    </xf>
    <xf numFmtId="0" fontId="12" fillId="0" borderId="45" xfId="0" applyFont="1" applyBorder="1" applyAlignment="1">
      <alignment/>
    </xf>
    <xf numFmtId="0" fontId="0" fillId="0" borderId="46" xfId="0" applyFont="1" applyBorder="1" applyAlignment="1">
      <alignment/>
    </xf>
    <xf numFmtId="0" fontId="0" fillId="0" borderId="47" xfId="0" applyBorder="1" applyAlignment="1">
      <alignment/>
    </xf>
    <xf numFmtId="0" fontId="3" fillId="0" borderId="48" xfId="0" applyFont="1" applyBorder="1" applyAlignment="1">
      <alignment horizontal="center"/>
    </xf>
    <xf numFmtId="0" fontId="0" fillId="2" borderId="49" xfId="0" applyFill="1" applyBorder="1" applyAlignment="1" applyProtection="1">
      <alignment/>
      <protection locked="0"/>
    </xf>
    <xf numFmtId="0" fontId="0" fillId="2" borderId="50" xfId="0" applyFill="1" applyBorder="1" applyAlignment="1" applyProtection="1">
      <alignment/>
      <protection locked="0"/>
    </xf>
    <xf numFmtId="0" fontId="0" fillId="2" borderId="51" xfId="0" applyFill="1" applyBorder="1" applyAlignment="1" applyProtection="1">
      <alignment/>
      <protection locked="0"/>
    </xf>
    <xf numFmtId="0" fontId="0" fillId="10" borderId="52" xfId="0" applyFill="1" applyBorder="1" applyAlignment="1">
      <alignment/>
    </xf>
    <xf numFmtId="0" fontId="3" fillId="0" borderId="53"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3" fillId="0" borderId="56" xfId="0" applyFont="1" applyBorder="1" applyAlignment="1">
      <alignment horizontal="center"/>
    </xf>
    <xf numFmtId="0" fontId="0" fillId="11" borderId="0" xfId="0" applyFill="1" applyBorder="1" applyAlignment="1">
      <alignment/>
    </xf>
    <xf numFmtId="0" fontId="0" fillId="12" borderId="0" xfId="0" applyFill="1" applyBorder="1" applyAlignment="1">
      <alignment/>
    </xf>
    <xf numFmtId="0" fontId="4" fillId="11" borderId="0" xfId="0" applyFont="1" applyFill="1" applyBorder="1" applyAlignment="1">
      <alignment/>
    </xf>
    <xf numFmtId="0" fontId="5" fillId="11" borderId="0" xfId="0" applyFont="1" applyFill="1" applyBorder="1" applyAlignment="1">
      <alignment/>
    </xf>
    <xf numFmtId="0" fontId="0" fillId="11" borderId="0" xfId="0" applyFill="1" applyBorder="1" applyAlignment="1" applyProtection="1">
      <alignment/>
      <protection locked="0"/>
    </xf>
    <xf numFmtId="0" fontId="0" fillId="11" borderId="0" xfId="0" applyFill="1" applyBorder="1" applyAlignment="1" applyProtection="1">
      <alignment horizontal="center"/>
      <protection locked="0"/>
    </xf>
    <xf numFmtId="0" fontId="0" fillId="11" borderId="0" xfId="0" applyFill="1" applyBorder="1" applyAlignment="1">
      <alignment horizontal="left"/>
    </xf>
    <xf numFmtId="0" fontId="0" fillId="12" borderId="57" xfId="0" applyFill="1" applyBorder="1" applyAlignment="1">
      <alignment/>
    </xf>
    <xf numFmtId="0" fontId="0" fillId="12" borderId="58" xfId="0" applyFill="1" applyBorder="1" applyAlignment="1">
      <alignment/>
    </xf>
    <xf numFmtId="0" fontId="0" fillId="11" borderId="59" xfId="0" applyFill="1" applyBorder="1" applyAlignment="1">
      <alignment/>
    </xf>
    <xf numFmtId="0" fontId="0" fillId="12" borderId="60" xfId="0" applyFill="1" applyBorder="1" applyAlignment="1">
      <alignment/>
    </xf>
    <xf numFmtId="0" fontId="0" fillId="11" borderId="61" xfId="0" applyFill="1" applyBorder="1" applyAlignment="1">
      <alignment/>
    </xf>
    <xf numFmtId="0" fontId="0" fillId="11" borderId="62" xfId="0" applyFill="1" applyBorder="1" applyAlignment="1">
      <alignment/>
    </xf>
    <xf numFmtId="0" fontId="3" fillId="11" borderId="62" xfId="0" applyFont="1" applyFill="1" applyBorder="1" applyAlignment="1">
      <alignment/>
    </xf>
    <xf numFmtId="0" fontId="0" fillId="12" borderId="62" xfId="0" applyFill="1" applyBorder="1" applyAlignment="1">
      <alignment/>
    </xf>
    <xf numFmtId="0" fontId="0" fillId="12" borderId="63" xfId="0" applyFill="1" applyBorder="1" applyAlignment="1">
      <alignment/>
    </xf>
    <xf numFmtId="0" fontId="12" fillId="11" borderId="0" xfId="0" applyFont="1" applyFill="1" applyBorder="1" applyAlignment="1">
      <alignment/>
    </xf>
    <xf numFmtId="0" fontId="6" fillId="0" borderId="0" xfId="0" applyFont="1" applyFill="1" applyBorder="1" applyAlignment="1" applyProtection="1">
      <alignment/>
      <protection locked="0"/>
    </xf>
    <xf numFmtId="0" fontId="3" fillId="0" borderId="45" xfId="0" applyFont="1" applyBorder="1" applyAlignment="1">
      <alignment horizontal="left"/>
    </xf>
    <xf numFmtId="0" fontId="3" fillId="0" borderId="46" xfId="0" applyFont="1" applyBorder="1" applyAlignment="1">
      <alignment horizontal="left"/>
    </xf>
    <xf numFmtId="0" fontId="3" fillId="0" borderId="47" xfId="0" applyFont="1" applyBorder="1" applyAlignment="1">
      <alignment horizontal="left"/>
    </xf>
    <xf numFmtId="0" fontId="2" fillId="11" borderId="64" xfId="0" applyFont="1" applyFill="1" applyBorder="1" applyAlignment="1">
      <alignment horizontal="center"/>
    </xf>
    <xf numFmtId="0" fontId="2" fillId="11" borderId="57" xfId="0" applyFont="1" applyFill="1" applyBorder="1" applyAlignment="1">
      <alignment horizontal="center"/>
    </xf>
    <xf numFmtId="0" fontId="2" fillId="0" borderId="35" xfId="0" applyFont="1" applyBorder="1" applyAlignment="1">
      <alignment horizontal="center"/>
    </xf>
    <xf numFmtId="0" fontId="2" fillId="0" borderId="0" xfId="0" applyFont="1" applyBorder="1" applyAlignment="1">
      <alignment horizontal="center"/>
    </xf>
    <xf numFmtId="0" fontId="3" fillId="0" borderId="31" xfId="0" applyFont="1" applyBorder="1" applyAlignment="1">
      <alignment horizontal="center"/>
    </xf>
    <xf numFmtId="0" fontId="12" fillId="0" borderId="45" xfId="0" applyFont="1" applyBorder="1" applyAlignment="1">
      <alignment horizontal="center"/>
    </xf>
    <xf numFmtId="0" fontId="12" fillId="0" borderId="46" xfId="0" applyFont="1" applyBorder="1" applyAlignment="1">
      <alignment horizontal="center"/>
    </xf>
    <xf numFmtId="0" fontId="12" fillId="0" borderId="47" xfId="0" applyFont="1" applyBorder="1" applyAlignment="1">
      <alignment horizontal="center"/>
    </xf>
    <xf numFmtId="0" fontId="0" fillId="2" borderId="37" xfId="0" applyFon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2" fillId="0" borderId="65" xfId="0" applyFont="1" applyBorder="1" applyAlignment="1">
      <alignment horizontal="center"/>
    </xf>
    <xf numFmtId="0" fontId="2" fillId="0" borderId="32" xfId="0" applyFont="1" applyBorder="1" applyAlignment="1">
      <alignment horizontal="center"/>
    </xf>
    <xf numFmtId="0" fontId="0" fillId="2" borderId="66" xfId="0" applyFont="1" applyFill="1" applyBorder="1" applyAlignment="1" applyProtection="1">
      <alignment horizontal="center"/>
      <protection locked="0"/>
    </xf>
    <xf numFmtId="0" fontId="3" fillId="0" borderId="67" xfId="0" applyFont="1" applyBorder="1" applyAlignment="1">
      <alignment horizontal="center"/>
    </xf>
    <xf numFmtId="0" fontId="3" fillId="0" borderId="68" xfId="0" applyFont="1" applyBorder="1" applyAlignment="1">
      <alignment horizontal="center"/>
    </xf>
    <xf numFmtId="0" fontId="3" fillId="0" borderId="69" xfId="0" applyFont="1" applyBorder="1" applyAlignment="1">
      <alignment horizontal="center"/>
    </xf>
    <xf numFmtId="0" fontId="0" fillId="2" borderId="37" xfId="0" applyFont="1" applyFill="1" applyBorder="1" applyAlignment="1">
      <alignment horizontal="center"/>
    </xf>
    <xf numFmtId="0" fontId="0" fillId="2" borderId="2" xfId="0" applyFont="1" applyFill="1" applyBorder="1" applyAlignment="1">
      <alignment horizontal="center"/>
    </xf>
    <xf numFmtId="0" fontId="3" fillId="0" borderId="70" xfId="0" applyFont="1" applyBorder="1" applyAlignment="1">
      <alignment horizontal="center"/>
    </xf>
    <xf numFmtId="168" fontId="0" fillId="2" borderId="71" xfId="0" applyNumberFormat="1" applyFont="1" applyFill="1" applyBorder="1" applyAlignment="1" applyProtection="1">
      <alignment horizontal="center"/>
      <protection locked="0"/>
    </xf>
    <xf numFmtId="0" fontId="0" fillId="0" borderId="72" xfId="0" applyBorder="1" applyAlignment="1">
      <alignment horizontal="center" vertical="center"/>
    </xf>
    <xf numFmtId="0" fontId="0" fillId="0" borderId="73" xfId="0" applyBorder="1" applyAlignment="1">
      <alignment horizontal="center" vertical="center"/>
    </xf>
    <xf numFmtId="0" fontId="18" fillId="0" borderId="35" xfId="0" applyFont="1" applyBorder="1" applyAlignment="1" applyProtection="1">
      <alignment horizontal="right"/>
      <protection/>
    </xf>
    <xf numFmtId="3" fontId="6" fillId="7" borderId="29" xfId="15" applyNumberFormat="1" applyFont="1" applyFill="1" applyBorder="1" applyAlignment="1" applyProtection="1">
      <alignment/>
      <protection/>
    </xf>
    <xf numFmtId="3" fontId="6" fillId="2" borderId="12" xfId="15" applyNumberFormat="1" applyFont="1" applyFill="1" applyBorder="1" applyAlignment="1" applyProtection="1">
      <alignment/>
      <protection locked="0"/>
    </xf>
    <xf numFmtId="3" fontId="6" fillId="8" borderId="74" xfId="15" applyNumberFormat="1" applyFont="1" applyFill="1" applyBorder="1" applyAlignment="1" applyProtection="1">
      <alignment/>
      <protection locked="0"/>
    </xf>
    <xf numFmtId="3" fontId="0" fillId="3" borderId="29" xfId="0" applyNumberFormat="1" applyFill="1" applyBorder="1" applyAlignment="1">
      <alignment/>
    </xf>
    <xf numFmtId="3" fontId="6" fillId="5" borderId="12" xfId="15" applyNumberFormat="1" applyFont="1" applyFill="1" applyBorder="1" applyAlignment="1" applyProtection="1">
      <alignment/>
      <protection/>
    </xf>
    <xf numFmtId="9" fontId="3" fillId="0" borderId="0" xfId="19" applyFont="1" applyBorder="1" applyAlignment="1">
      <alignment/>
    </xf>
    <xf numFmtId="0" fontId="3" fillId="0" borderId="0" xfId="0" applyFont="1" applyFill="1" applyBorder="1" applyAlignment="1">
      <alignment/>
    </xf>
    <xf numFmtId="0" fontId="0" fillId="0" borderId="0" xfId="0" applyFill="1" applyBorder="1" applyAlignment="1" applyProtection="1">
      <alignment/>
      <protection locked="0"/>
    </xf>
    <xf numFmtId="0" fontId="3" fillId="0" borderId="75" xfId="0" applyFont="1" applyBorder="1" applyAlignment="1">
      <alignment/>
    </xf>
    <xf numFmtId="164" fontId="0" fillId="2" borderId="76" xfId="0" applyNumberFormat="1" applyFill="1" applyBorder="1" applyAlignment="1" applyProtection="1">
      <alignment/>
      <protection locked="0"/>
    </xf>
    <xf numFmtId="0" fontId="3" fillId="0" borderId="77" xfId="0" applyFont="1" applyBorder="1" applyAlignment="1">
      <alignment/>
    </xf>
    <xf numFmtId="3" fontId="0" fillId="2" borderId="78" xfId="0" applyNumberFormat="1" applyFill="1" applyBorder="1" applyAlignment="1" applyProtection="1">
      <alignment/>
      <protection locked="0"/>
    </xf>
    <xf numFmtId="0" fontId="0" fillId="2" borderId="76" xfId="0" applyFill="1" applyBorder="1" applyAlignment="1" applyProtection="1">
      <alignment/>
      <protection locked="0"/>
    </xf>
    <xf numFmtId="0" fontId="0" fillId="2" borderId="78" xfId="0" applyFill="1" applyBorder="1" applyAlignment="1" applyProtection="1">
      <alignment/>
      <protection locked="0"/>
    </xf>
    <xf numFmtId="0" fontId="0" fillId="2" borderId="79" xfId="0" applyFill="1" applyBorder="1" applyAlignment="1" applyProtection="1">
      <alignment/>
      <protection locked="0"/>
    </xf>
    <xf numFmtId="0" fontId="0" fillId="2" borderId="80" xfId="0" applyFill="1" applyBorder="1" applyAlignment="1" applyProtection="1">
      <alignment/>
      <protection locked="0"/>
    </xf>
    <xf numFmtId="0" fontId="3" fillId="0" borderId="81" xfId="0" applyFont="1" applyBorder="1" applyAlignment="1">
      <alignment horizontal="center"/>
    </xf>
    <xf numFmtId="0" fontId="3" fillId="0" borderId="82" xfId="0" applyFont="1" applyBorder="1" applyAlignment="1">
      <alignment horizontal="center"/>
    </xf>
    <xf numFmtId="0" fontId="3" fillId="0" borderId="83" xfId="0" applyFont="1" applyBorder="1" applyAlignment="1">
      <alignment horizontal="center"/>
    </xf>
    <xf numFmtId="0" fontId="0" fillId="2" borderId="84" xfId="0" applyFill="1" applyBorder="1" applyAlignment="1" applyProtection="1">
      <alignment/>
      <protection locked="0"/>
    </xf>
    <xf numFmtId="0" fontId="0" fillId="2" borderId="85" xfId="0" applyFill="1" applyBorder="1" applyAlignment="1" applyProtection="1">
      <alignment/>
      <protection locked="0"/>
    </xf>
    <xf numFmtId="0" fontId="0" fillId="2" borderId="86" xfId="0" applyFill="1" applyBorder="1" applyAlignment="1" applyProtection="1">
      <alignment/>
      <protection locked="0"/>
    </xf>
    <xf numFmtId="0" fontId="0" fillId="2" borderId="65" xfId="0" applyFill="1" applyBorder="1" applyAlignment="1" applyProtection="1">
      <alignment/>
      <protection locked="0"/>
    </xf>
    <xf numFmtId="3" fontId="0" fillId="0" borderId="79" xfId="0" applyNumberFormat="1" applyBorder="1" applyAlignment="1">
      <alignment/>
    </xf>
    <xf numFmtId="3" fontId="0" fillId="0" borderId="84" xfId="0" applyNumberFormat="1" applyBorder="1" applyAlignment="1">
      <alignment/>
    </xf>
    <xf numFmtId="0" fontId="0" fillId="3" borderId="47" xfId="0" applyFill="1" applyBorder="1" applyAlignment="1">
      <alignment/>
    </xf>
    <xf numFmtId="3" fontId="0" fillId="13" borderId="52" xfId="0" applyNumberFormat="1" applyFill="1" applyBorder="1" applyAlignment="1">
      <alignment/>
    </xf>
    <xf numFmtId="0" fontId="3" fillId="0" borderId="45" xfId="0" applyFont="1" applyBorder="1" applyAlignment="1">
      <alignment horizontal="right"/>
    </xf>
    <xf numFmtId="0" fontId="0" fillId="0" borderId="52" xfId="0" applyBorder="1" applyAlignment="1">
      <alignment/>
    </xf>
    <xf numFmtId="0" fontId="0" fillId="2" borderId="87" xfId="0" applyFill="1" applyBorder="1" applyAlignment="1" applyProtection="1">
      <alignment/>
      <protection locked="0"/>
    </xf>
    <xf numFmtId="0" fontId="0" fillId="2" borderId="38" xfId="0" applyFill="1" applyBorder="1" applyAlignment="1" applyProtection="1">
      <alignment/>
      <protection locked="0"/>
    </xf>
    <xf numFmtId="3" fontId="0" fillId="0" borderId="87" xfId="0" applyNumberFormat="1" applyBorder="1" applyAlignment="1">
      <alignment/>
    </xf>
    <xf numFmtId="0" fontId="0" fillId="2" borderId="88" xfId="0" applyFill="1" applyBorder="1" applyAlignment="1" applyProtection="1">
      <alignment/>
      <protection locked="0"/>
    </xf>
    <xf numFmtId="0" fontId="3" fillId="0" borderId="81" xfId="0" applyFont="1" applyBorder="1" applyAlignment="1">
      <alignment horizontal="center"/>
    </xf>
    <xf numFmtId="0" fontId="3" fillId="0" borderId="89" xfId="0" applyFont="1" applyBorder="1" applyAlignment="1">
      <alignment horizontal="center"/>
    </xf>
    <xf numFmtId="0" fontId="3" fillId="0" borderId="83" xfId="0" applyFont="1" applyBorder="1" applyAlignment="1">
      <alignment horizontal="center"/>
    </xf>
    <xf numFmtId="3" fontId="0" fillId="14" borderId="8" xfId="15" applyNumberFormat="1"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0FFC9"/>
      <rgbColor rgb="00CCFFCC"/>
      <rgbColor rgb="00FFFF99"/>
      <rgbColor rgb="0099CCFF"/>
      <rgbColor rgb="00FF99CC"/>
      <rgbColor rgb="00CC99FF"/>
      <rgbColor rgb="00FFCC99"/>
      <rgbColor rgb="003366FF"/>
      <rgbColor rgb="0033CCCC"/>
      <rgbColor rgb="0099CC00"/>
      <rgbColor rgb="00FFCC00"/>
      <rgbColor rgb="00FF9900"/>
      <rgbColor rgb="00EB613D"/>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O58"/>
  <sheetViews>
    <sheetView showGridLines="0" showZeros="0" tabSelected="1" showOutlineSymbols="0" zoomScale="73" zoomScaleNormal="73" workbookViewId="0" topLeftCell="A1">
      <selection activeCell="K17" sqref="K17"/>
    </sheetView>
  </sheetViews>
  <sheetFormatPr defaultColWidth="9.140625" defaultRowHeight="12.75"/>
  <cols>
    <col min="1" max="1" width="30.421875" style="0" customWidth="1"/>
    <col min="2" max="2" width="2.7109375" style="0" customWidth="1"/>
    <col min="3" max="3" width="15.7109375" style="0" customWidth="1"/>
    <col min="4" max="4" width="2.7109375" style="0" customWidth="1"/>
    <col min="6" max="6" width="2.7109375" style="0" customWidth="1"/>
    <col min="7" max="7" width="15.7109375" style="0" customWidth="1"/>
    <col min="8" max="8" width="2.7109375" style="0" customWidth="1"/>
    <col min="10" max="10" width="2.7109375" style="0" customWidth="1"/>
    <col min="11" max="11" width="10.57421875" style="0" bestFit="1" customWidth="1"/>
    <col min="12" max="12" width="2.7109375" style="0" customWidth="1"/>
    <col min="13" max="13" width="6.7109375" style="0" customWidth="1"/>
    <col min="14" max="14" width="23.00390625" style="0" customWidth="1"/>
    <col min="15" max="15" width="16.140625" style="0" customWidth="1"/>
    <col min="16" max="16" width="15.28125" style="0" customWidth="1"/>
    <col min="17" max="17" width="13.00390625" style="0" customWidth="1"/>
    <col min="18" max="18" width="13.140625" style="0" customWidth="1"/>
    <col min="19" max="19" width="2.7109375" style="0" customWidth="1"/>
  </cols>
  <sheetData>
    <row r="1" spans="1:16" ht="15.75" thickBot="1">
      <c r="A1" s="136" t="s">
        <v>0</v>
      </c>
      <c r="B1" s="137"/>
      <c r="C1" s="137"/>
      <c r="D1" s="137"/>
      <c r="E1" s="138"/>
      <c r="G1" s="106" t="s">
        <v>87</v>
      </c>
      <c r="H1" s="107"/>
      <c r="I1" s="107"/>
      <c r="J1" s="107"/>
      <c r="K1" s="107"/>
      <c r="L1" s="107"/>
      <c r="M1" s="107"/>
      <c r="N1" s="107"/>
      <c r="O1" s="107"/>
      <c r="P1" s="108"/>
    </row>
    <row r="2" spans="1:15" ht="13.5" thickBot="1">
      <c r="A2" s="104"/>
      <c r="B2" s="104"/>
      <c r="C2" s="104"/>
      <c r="D2" s="104"/>
      <c r="E2" s="104"/>
      <c r="G2" s="105"/>
      <c r="H2" s="81"/>
      <c r="I2" s="81"/>
      <c r="K2" s="81"/>
      <c r="L2" s="81"/>
      <c r="M2" s="81"/>
      <c r="N2" s="81"/>
      <c r="O2" s="81"/>
    </row>
    <row r="3" spans="1:15" ht="15.75" thickBot="1">
      <c r="A3" s="104"/>
      <c r="B3" s="104"/>
      <c r="C3" s="144" t="s">
        <v>97</v>
      </c>
      <c r="D3" s="145"/>
      <c r="E3" s="145"/>
      <c r="F3" s="145"/>
      <c r="G3" s="145"/>
      <c r="H3" s="145"/>
      <c r="I3" s="145"/>
      <c r="J3" s="145"/>
      <c r="K3" s="145"/>
      <c r="L3" s="145"/>
      <c r="M3" s="145"/>
      <c r="N3" s="146"/>
      <c r="O3" s="81"/>
    </row>
    <row r="4" spans="1:5" ht="13.5" thickBot="1">
      <c r="A4" s="1"/>
      <c r="E4" s="98"/>
    </row>
    <row r="5" spans="1:41" ht="17.25" thickBot="1" thickTop="1">
      <c r="A5" s="149" t="s">
        <v>2</v>
      </c>
      <c r="B5" s="150"/>
      <c r="C5" s="150"/>
      <c r="D5" s="150"/>
      <c r="E5" s="81"/>
      <c r="F5" s="79"/>
      <c r="G5" s="79"/>
      <c r="H5" s="79"/>
      <c r="I5" s="79"/>
      <c r="J5" s="79"/>
      <c r="K5" s="79"/>
      <c r="L5" s="79"/>
      <c r="M5" s="79"/>
      <c r="N5" s="79"/>
      <c r="O5" s="79"/>
      <c r="P5" s="79"/>
      <c r="Q5" s="79"/>
      <c r="R5" s="79"/>
      <c r="S5" s="80"/>
      <c r="AF5" s="139" t="s">
        <v>1</v>
      </c>
      <c r="AG5" s="140"/>
      <c r="AH5" s="140"/>
      <c r="AI5" s="140"/>
      <c r="AJ5" s="140"/>
      <c r="AK5" s="140"/>
      <c r="AL5" s="140"/>
      <c r="AM5" s="140"/>
      <c r="AN5" s="125"/>
      <c r="AO5" s="126"/>
    </row>
    <row r="6" spans="1:41" ht="16.5" thickBot="1">
      <c r="A6" s="141"/>
      <c r="B6" s="142"/>
      <c r="C6" s="142"/>
      <c r="D6" s="142"/>
      <c r="E6" s="81"/>
      <c r="F6" s="81"/>
      <c r="G6" s="81"/>
      <c r="H6" s="81"/>
      <c r="I6" s="81"/>
      <c r="K6" s="2" t="s">
        <v>3</v>
      </c>
      <c r="L6" s="81"/>
      <c r="M6" s="81"/>
      <c r="N6" s="170" t="s">
        <v>4</v>
      </c>
      <c r="O6" s="171">
        <v>0</v>
      </c>
      <c r="P6" s="81"/>
      <c r="Q6" s="143" t="s">
        <v>5</v>
      </c>
      <c r="R6" s="143"/>
      <c r="S6" s="82"/>
      <c r="U6" t="s">
        <v>6</v>
      </c>
      <c r="AF6" s="127"/>
      <c r="AG6" s="118"/>
      <c r="AH6" s="118"/>
      <c r="AI6" s="118"/>
      <c r="AJ6" s="118"/>
      <c r="AK6" s="118"/>
      <c r="AL6" s="118"/>
      <c r="AM6" s="118"/>
      <c r="AN6" s="119"/>
      <c r="AO6" s="128"/>
    </row>
    <row r="7" spans="1:41" ht="16.5" thickBot="1">
      <c r="A7" s="83"/>
      <c r="B7" s="81"/>
      <c r="C7" s="81"/>
      <c r="D7" s="81"/>
      <c r="E7" s="84" t="s">
        <v>7</v>
      </c>
      <c r="F7" s="81"/>
      <c r="G7" s="3"/>
      <c r="H7" s="81"/>
      <c r="I7" s="81"/>
      <c r="K7" s="78" t="e">
        <f>G42/(12*R10)</f>
        <v>#DIV/0!</v>
      </c>
      <c r="L7" s="81"/>
      <c r="M7" s="81"/>
      <c r="N7" s="172" t="s">
        <v>8</v>
      </c>
      <c r="O7" s="173">
        <v>0</v>
      </c>
      <c r="P7" s="81"/>
      <c r="Q7" s="5" t="s">
        <v>9</v>
      </c>
      <c r="R7" s="6">
        <v>0</v>
      </c>
      <c r="S7" s="82"/>
      <c r="AF7" s="127"/>
      <c r="AG7" s="120" t="s">
        <v>10</v>
      </c>
      <c r="AH7" s="118"/>
      <c r="AI7" s="118"/>
      <c r="AJ7" s="118"/>
      <c r="AK7" s="121" t="s">
        <v>11</v>
      </c>
      <c r="AL7" s="118"/>
      <c r="AM7" s="134" t="s">
        <v>90</v>
      </c>
      <c r="AN7" s="119"/>
      <c r="AO7" s="128"/>
    </row>
    <row r="8" spans="1:41" ht="15.75" customHeight="1">
      <c r="A8" s="147" t="s">
        <v>12</v>
      </c>
      <c r="B8" s="148"/>
      <c r="C8" s="148"/>
      <c r="D8" s="81"/>
      <c r="E8" s="81"/>
      <c r="F8" s="81"/>
      <c r="G8" s="81"/>
      <c r="H8" s="81"/>
      <c r="I8" s="81"/>
      <c r="K8" s="81"/>
      <c r="L8" s="81"/>
      <c r="M8" s="81"/>
      <c r="N8" s="168"/>
      <c r="O8" s="169"/>
      <c r="P8" s="81"/>
      <c r="Q8" s="4" t="s">
        <v>13</v>
      </c>
      <c r="R8" s="8">
        <v>0</v>
      </c>
      <c r="S8" s="82"/>
      <c r="AF8" s="127"/>
      <c r="AG8" s="120" t="s">
        <v>14</v>
      </c>
      <c r="AH8" s="118"/>
      <c r="AI8" s="118"/>
      <c r="AJ8" s="118"/>
      <c r="AK8" s="121" t="s">
        <v>15</v>
      </c>
      <c r="AL8" s="118"/>
      <c r="AM8" s="134" t="s">
        <v>91</v>
      </c>
      <c r="AN8" s="119"/>
      <c r="AO8" s="128"/>
    </row>
    <row r="9" spans="1:41" ht="15.75" thickBot="1">
      <c r="A9" s="147" t="s">
        <v>16</v>
      </c>
      <c r="B9" s="148"/>
      <c r="C9" s="148"/>
      <c r="D9" s="81"/>
      <c r="E9" s="81"/>
      <c r="F9" s="81"/>
      <c r="G9" s="81"/>
      <c r="H9" s="81"/>
      <c r="I9" s="81"/>
      <c r="K9" s="2" t="s">
        <v>17</v>
      </c>
      <c r="L9" s="81"/>
      <c r="M9" s="81"/>
      <c r="N9" s="168"/>
      <c r="O9" s="169"/>
      <c r="P9" s="81"/>
      <c r="Q9" s="4" t="s">
        <v>18</v>
      </c>
      <c r="R9" s="7">
        <v>0</v>
      </c>
      <c r="S9" s="82"/>
      <c r="AF9" s="127"/>
      <c r="AG9" s="118"/>
      <c r="AH9" s="118"/>
      <c r="AI9" s="118"/>
      <c r="AJ9" s="118"/>
      <c r="AK9" s="118"/>
      <c r="AL9" s="118"/>
      <c r="AM9" s="134" t="s">
        <v>92</v>
      </c>
      <c r="AN9" s="119"/>
      <c r="AO9" s="128"/>
    </row>
    <row r="10" spans="1:41" ht="15.75" thickBot="1">
      <c r="A10" s="151" t="s">
        <v>19</v>
      </c>
      <c r="B10" s="148"/>
      <c r="C10" s="148"/>
      <c r="D10" s="81"/>
      <c r="E10" s="81"/>
      <c r="F10" s="81"/>
      <c r="G10" s="81"/>
      <c r="H10" s="81"/>
      <c r="I10" s="81"/>
      <c r="K10" s="9" t="e">
        <f>G42/(IF(AK10=1,O6,O7))</f>
        <v>#DIV/0!</v>
      </c>
      <c r="L10" s="81"/>
      <c r="M10" s="81"/>
      <c r="N10" s="170" t="s">
        <v>20</v>
      </c>
      <c r="O10" s="174"/>
      <c r="P10" s="81"/>
      <c r="Q10" s="100" t="s">
        <v>21</v>
      </c>
      <c r="R10" s="101" t="e">
        <f>-1*(PMT(R8/12,R9*12,R7))</f>
        <v>#DIV/0!</v>
      </c>
      <c r="S10" s="82"/>
      <c r="AF10" s="127"/>
      <c r="AG10" s="122">
        <v>2</v>
      </c>
      <c r="AH10" s="118"/>
      <c r="AI10" s="118"/>
      <c r="AJ10" s="118"/>
      <c r="AK10" s="123">
        <v>1</v>
      </c>
      <c r="AL10" s="124">
        <v>1</v>
      </c>
      <c r="AM10" s="134" t="s">
        <v>93</v>
      </c>
      <c r="AN10" s="119"/>
      <c r="AO10" s="128"/>
    </row>
    <row r="11" spans="1:41" ht="15.75" thickBot="1">
      <c r="A11" s="135"/>
      <c r="B11" s="81"/>
      <c r="C11" s="81"/>
      <c r="D11" s="81"/>
      <c r="E11" s="81"/>
      <c r="F11" s="81"/>
      <c r="G11" s="81"/>
      <c r="H11" s="81"/>
      <c r="I11" s="81"/>
      <c r="K11" s="81"/>
      <c r="L11" s="81"/>
      <c r="M11" s="81"/>
      <c r="N11" s="172" t="s">
        <v>22</v>
      </c>
      <c r="O11" s="175"/>
      <c r="P11" s="81"/>
      <c r="Q11" s="102" t="s">
        <v>23</v>
      </c>
      <c r="R11" s="103" t="e">
        <f>R7/(IF(AL10=1,O6,O7))</f>
        <v>#DIV/0!</v>
      </c>
      <c r="S11" s="82"/>
      <c r="AF11" s="127"/>
      <c r="AG11" s="118"/>
      <c r="AH11" s="118"/>
      <c r="AI11" s="118"/>
      <c r="AJ11" s="118"/>
      <c r="AK11" s="118"/>
      <c r="AL11" s="118"/>
      <c r="AM11" s="134" t="s">
        <v>94</v>
      </c>
      <c r="AN11" s="119"/>
      <c r="AO11" s="128"/>
    </row>
    <row r="12" spans="1:41" ht="13.5" thickBot="1">
      <c r="A12" s="85"/>
      <c r="B12" s="81"/>
      <c r="C12" s="86" t="s">
        <v>24</v>
      </c>
      <c r="D12" s="81"/>
      <c r="E12" s="81"/>
      <c r="F12" s="81"/>
      <c r="G12" s="86" t="s">
        <v>25</v>
      </c>
      <c r="H12" s="81"/>
      <c r="I12" s="81"/>
      <c r="K12" s="86"/>
      <c r="L12" s="81"/>
      <c r="M12" s="81"/>
      <c r="N12" s="81"/>
      <c r="O12" s="81"/>
      <c r="P12" s="81"/>
      <c r="Q12" s="81"/>
      <c r="R12" s="81"/>
      <c r="S12" s="82"/>
      <c r="AF12" s="127"/>
      <c r="AG12" s="118"/>
      <c r="AH12" s="118"/>
      <c r="AI12" s="118"/>
      <c r="AJ12" s="118"/>
      <c r="AK12" s="118"/>
      <c r="AL12" s="118"/>
      <c r="AM12" s="118"/>
      <c r="AN12" s="119"/>
      <c r="AO12" s="128"/>
    </row>
    <row r="13" spans="1:41" ht="13.5" thickBot="1">
      <c r="A13" s="85"/>
      <c r="B13" s="81"/>
      <c r="C13" s="10" t="s">
        <v>26</v>
      </c>
      <c r="D13" s="81"/>
      <c r="E13" s="11" t="s">
        <v>27</v>
      </c>
      <c r="F13" s="87"/>
      <c r="G13" s="11" t="s">
        <v>26</v>
      </c>
      <c r="H13" s="87"/>
      <c r="I13" s="11" t="s">
        <v>27</v>
      </c>
      <c r="K13" s="167"/>
      <c r="L13" s="81"/>
      <c r="M13" s="159" t="s">
        <v>89</v>
      </c>
      <c r="N13" s="152" t="s">
        <v>28</v>
      </c>
      <c r="O13" s="153"/>
      <c r="P13" s="153"/>
      <c r="Q13" s="154" t="s">
        <v>29</v>
      </c>
      <c r="R13" s="154"/>
      <c r="S13" s="82"/>
      <c r="AF13" s="127"/>
      <c r="AG13" s="118"/>
      <c r="AH13" s="118"/>
      <c r="AI13" s="118"/>
      <c r="AJ13" s="118"/>
      <c r="AK13" s="118"/>
      <c r="AL13" s="118"/>
      <c r="AM13" s="118">
        <v>1</v>
      </c>
      <c r="AN13" s="119"/>
      <c r="AO13" s="128"/>
    </row>
    <row r="14" spans="1:41" ht="13.5" thickBot="1">
      <c r="A14" s="88" t="s">
        <v>30</v>
      </c>
      <c r="B14" s="81"/>
      <c r="C14" s="12"/>
      <c r="D14" s="81"/>
      <c r="E14" s="13"/>
      <c r="F14" s="87"/>
      <c r="G14" s="13"/>
      <c r="H14" s="87"/>
      <c r="I14" s="13"/>
      <c r="K14" s="81"/>
      <c r="L14" s="81"/>
      <c r="M14" s="160"/>
      <c r="N14" s="109" t="s">
        <v>31</v>
      </c>
      <c r="O14" s="15" t="s">
        <v>32</v>
      </c>
      <c r="P14" s="16" t="s">
        <v>33</v>
      </c>
      <c r="Q14" s="17"/>
      <c r="R14" s="17"/>
      <c r="S14" s="82"/>
      <c r="AF14" s="127"/>
      <c r="AG14" s="118"/>
      <c r="AH14" s="118"/>
      <c r="AI14" s="118"/>
      <c r="AJ14" s="118"/>
      <c r="AK14" s="118"/>
      <c r="AL14" s="118"/>
      <c r="AM14" s="118"/>
      <c r="AN14" s="119"/>
      <c r="AO14" s="128"/>
    </row>
    <row r="15" spans="1:41" ht="13.5" thickBot="1">
      <c r="A15" s="85" t="s">
        <v>95</v>
      </c>
      <c r="B15" s="81"/>
      <c r="C15" s="18">
        <v>0</v>
      </c>
      <c r="D15" s="81"/>
      <c r="E15" s="19">
        <f>IF(C16=0,0,C15/C17)</f>
        <v>0</v>
      </c>
      <c r="F15" s="87"/>
      <c r="G15" s="20">
        <f>12*C15</f>
        <v>0</v>
      </c>
      <c r="H15" s="87"/>
      <c r="I15" s="19">
        <f>IF(G16=0,0,G15/G17)</f>
        <v>0</v>
      </c>
      <c r="K15" s="81"/>
      <c r="L15" s="81"/>
      <c r="M15" s="114">
        <v>1</v>
      </c>
      <c r="N15" s="110"/>
      <c r="O15" s="22"/>
      <c r="P15" s="23">
        <f aca="true" t="shared" si="0" ref="P15:P20">O15*12*M15</f>
        <v>0</v>
      </c>
      <c r="Q15" s="81"/>
      <c r="R15" s="81"/>
      <c r="S15" s="82"/>
      <c r="U15" s="24"/>
      <c r="AF15" s="129"/>
      <c r="AG15" s="130"/>
      <c r="AH15" s="130"/>
      <c r="AI15" s="131" t="s">
        <v>1</v>
      </c>
      <c r="AJ15" s="130"/>
      <c r="AK15" s="130"/>
      <c r="AL15" s="130"/>
      <c r="AM15" s="130"/>
      <c r="AN15" s="132"/>
      <c r="AO15" s="133"/>
    </row>
    <row r="16" spans="1:19" ht="13.5" thickTop="1">
      <c r="A16" s="85" t="s">
        <v>96</v>
      </c>
      <c r="B16" s="81"/>
      <c r="C16" s="198"/>
      <c r="D16" s="81"/>
      <c r="E16" s="19">
        <f>IF(C17=0,0,C16/C17)</f>
        <v>0</v>
      </c>
      <c r="F16" s="87"/>
      <c r="G16" s="20">
        <f>12*C16</f>
        <v>0</v>
      </c>
      <c r="H16" s="87"/>
      <c r="I16" s="19">
        <f>IF(G17=0,0,G16/G17)</f>
        <v>0</v>
      </c>
      <c r="K16" s="81"/>
      <c r="L16" s="81"/>
      <c r="M16" s="115">
        <v>1</v>
      </c>
      <c r="N16" s="111"/>
      <c r="O16" s="26"/>
      <c r="P16" s="27">
        <f t="shared" si="0"/>
        <v>0</v>
      </c>
      <c r="Q16" s="81"/>
      <c r="R16" s="81"/>
      <c r="S16" s="82"/>
    </row>
    <row r="17" spans="1:19" ht="12.75">
      <c r="A17" s="88" t="s">
        <v>34</v>
      </c>
      <c r="B17" s="81"/>
      <c r="C17" s="20">
        <f>C15+C16</f>
        <v>0</v>
      </c>
      <c r="D17" s="81"/>
      <c r="E17" s="28">
        <f>E15+E16</f>
        <v>0</v>
      </c>
      <c r="F17" s="87"/>
      <c r="G17" s="20">
        <f>12*C17</f>
        <v>0</v>
      </c>
      <c r="H17" s="87"/>
      <c r="I17" s="28">
        <f>I15+I16</f>
        <v>0</v>
      </c>
      <c r="K17" s="81"/>
      <c r="L17" s="81"/>
      <c r="M17" s="115">
        <v>1</v>
      </c>
      <c r="N17" s="111"/>
      <c r="O17" s="26"/>
      <c r="P17" s="27">
        <f t="shared" si="0"/>
        <v>0</v>
      </c>
      <c r="Q17" s="154" t="s">
        <v>82</v>
      </c>
      <c r="R17" s="154"/>
      <c r="S17" s="82"/>
    </row>
    <row r="18" spans="1:19" ht="12.75">
      <c r="A18" s="85"/>
      <c r="B18" s="81"/>
      <c r="C18" s="29"/>
      <c r="D18" s="81"/>
      <c r="E18" s="13"/>
      <c r="F18" s="87"/>
      <c r="G18" s="30"/>
      <c r="H18" s="87"/>
      <c r="I18" s="13"/>
      <c r="K18" s="81"/>
      <c r="L18" s="81"/>
      <c r="M18" s="115">
        <v>1</v>
      </c>
      <c r="N18" s="111"/>
      <c r="O18" s="26"/>
      <c r="P18" s="27">
        <f t="shared" si="0"/>
        <v>0</v>
      </c>
      <c r="Q18" s="81"/>
      <c r="R18" s="81"/>
      <c r="S18" s="82"/>
    </row>
    <row r="19" spans="1:19" ht="12.75">
      <c r="A19" s="88" t="s">
        <v>35</v>
      </c>
      <c r="B19" s="81"/>
      <c r="C19" s="165"/>
      <c r="D19" s="81"/>
      <c r="E19" s="13"/>
      <c r="F19" s="87"/>
      <c r="G19" s="30"/>
      <c r="H19" s="87"/>
      <c r="I19" s="13"/>
      <c r="K19" s="81"/>
      <c r="L19" s="81"/>
      <c r="M19" s="115">
        <v>1</v>
      </c>
      <c r="N19" s="111"/>
      <c r="O19" s="26"/>
      <c r="P19" s="27">
        <f t="shared" si="0"/>
        <v>0</v>
      </c>
      <c r="Q19" s="81"/>
      <c r="R19" s="81"/>
      <c r="S19" s="82"/>
    </row>
    <row r="20" spans="1:19" ht="13.5" thickBot="1">
      <c r="A20" s="161" t="s">
        <v>83</v>
      </c>
      <c r="B20" s="81"/>
      <c r="C20" s="164">
        <f>E20*C17</f>
        <v>0</v>
      </c>
      <c r="D20" s="81"/>
      <c r="E20" s="31">
        <v>0</v>
      </c>
      <c r="F20" s="87"/>
      <c r="G20" s="20">
        <f aca="true" t="shared" si="1" ref="G20:G39">12*C20</f>
        <v>0</v>
      </c>
      <c r="H20" s="87"/>
      <c r="I20" s="19">
        <f>E20</f>
        <v>0</v>
      </c>
      <c r="K20" s="81"/>
      <c r="L20" s="81"/>
      <c r="M20" s="116">
        <v>1</v>
      </c>
      <c r="N20" s="112"/>
      <c r="O20" s="33"/>
      <c r="P20" s="34">
        <f t="shared" si="0"/>
        <v>0</v>
      </c>
      <c r="Q20" s="81"/>
      <c r="R20" s="81"/>
      <c r="S20" s="82"/>
    </row>
    <row r="21" spans="1:19" ht="13.5" thickBot="1">
      <c r="A21" s="89" t="s">
        <v>36</v>
      </c>
      <c r="B21" s="81"/>
      <c r="C21" s="166">
        <f>O21</f>
        <v>0</v>
      </c>
      <c r="D21" s="81"/>
      <c r="E21" s="19">
        <f aca="true" t="shared" si="2" ref="E21:E40">IF(C$17=0,0,C21/C$17)</f>
        <v>0</v>
      </c>
      <c r="F21" s="87"/>
      <c r="G21" s="20">
        <f t="shared" si="1"/>
        <v>0</v>
      </c>
      <c r="H21" s="87"/>
      <c r="I21" s="19">
        <f aca="true" t="shared" si="3" ref="I21:I40">IF(G$17=0,0,G21/G$17)</f>
        <v>0</v>
      </c>
      <c r="K21" s="81"/>
      <c r="L21" s="81"/>
      <c r="M21" s="113"/>
      <c r="N21" s="109" t="s">
        <v>37</v>
      </c>
      <c r="O21" s="35">
        <f>SUM(O15:O20)</f>
        <v>0</v>
      </c>
      <c r="P21" s="36">
        <f>SUM(P15:P20)</f>
        <v>0</v>
      </c>
      <c r="Q21" s="81"/>
      <c r="R21" s="81"/>
      <c r="S21" s="82"/>
    </row>
    <row r="22" spans="1:19" ht="13.5" thickBot="1">
      <c r="A22" s="89" t="s">
        <v>38</v>
      </c>
      <c r="B22" s="81"/>
      <c r="C22" s="162">
        <f>O37</f>
        <v>0</v>
      </c>
      <c r="D22" s="81"/>
      <c r="E22" s="19">
        <f t="shared" si="2"/>
        <v>0</v>
      </c>
      <c r="F22" s="87"/>
      <c r="G22" s="20">
        <f t="shared" si="1"/>
        <v>0</v>
      </c>
      <c r="H22" s="87"/>
      <c r="I22" s="19">
        <f t="shared" si="3"/>
        <v>0</v>
      </c>
      <c r="K22" s="90"/>
      <c r="L22" s="81"/>
      <c r="M22" s="81"/>
      <c r="N22" s="81"/>
      <c r="O22" s="81"/>
      <c r="P22" s="81"/>
      <c r="Q22" s="81"/>
      <c r="R22" s="81"/>
      <c r="S22" s="82"/>
    </row>
    <row r="23" spans="1:19" ht="13.5" thickBot="1">
      <c r="A23" s="92" t="s">
        <v>84</v>
      </c>
      <c r="B23" s="81"/>
      <c r="C23" s="164">
        <f>C17*E23</f>
        <v>0</v>
      </c>
      <c r="D23" s="81"/>
      <c r="E23" s="72">
        <f t="shared" si="2"/>
        <v>0</v>
      </c>
      <c r="F23" s="87"/>
      <c r="G23" s="20">
        <f t="shared" si="1"/>
        <v>0</v>
      </c>
      <c r="H23" s="87"/>
      <c r="I23" s="19">
        <f t="shared" si="3"/>
        <v>0</v>
      </c>
      <c r="K23" s="81"/>
      <c r="L23" s="81"/>
      <c r="M23" s="159" t="s">
        <v>89</v>
      </c>
      <c r="N23" s="157" t="s">
        <v>40</v>
      </c>
      <c r="O23" s="157"/>
      <c r="P23" s="157"/>
      <c r="Q23" s="38"/>
      <c r="R23" s="39"/>
      <c r="S23" s="82"/>
    </row>
    <row r="24" spans="1:19" ht="13.5" thickBot="1">
      <c r="A24" s="89" t="s">
        <v>41</v>
      </c>
      <c r="B24" s="81"/>
      <c r="C24" s="163"/>
      <c r="D24" s="81"/>
      <c r="E24" s="19">
        <f t="shared" si="2"/>
        <v>0</v>
      </c>
      <c r="F24" s="87"/>
      <c r="G24" s="20">
        <f t="shared" si="1"/>
        <v>0</v>
      </c>
      <c r="H24" s="87"/>
      <c r="I24" s="19">
        <f t="shared" si="3"/>
        <v>0</v>
      </c>
      <c r="K24" s="81"/>
      <c r="L24" s="81"/>
      <c r="M24" s="160"/>
      <c r="N24" s="40" t="s">
        <v>31</v>
      </c>
      <c r="O24" s="14" t="s">
        <v>32</v>
      </c>
      <c r="P24" s="41" t="s">
        <v>33</v>
      </c>
      <c r="Q24" s="42" t="s">
        <v>42</v>
      </c>
      <c r="R24" s="43" t="s">
        <v>43</v>
      </c>
      <c r="S24" s="82"/>
    </row>
    <row r="25" spans="1:19" ht="12.75">
      <c r="A25" s="89" t="s">
        <v>44</v>
      </c>
      <c r="B25" s="81"/>
      <c r="C25" s="37"/>
      <c r="D25" s="81"/>
      <c r="E25" s="19">
        <f t="shared" si="2"/>
        <v>0</v>
      </c>
      <c r="F25" s="87"/>
      <c r="G25" s="20">
        <f t="shared" si="1"/>
        <v>0</v>
      </c>
      <c r="H25" s="87"/>
      <c r="I25" s="19">
        <f t="shared" si="3"/>
        <v>0</v>
      </c>
      <c r="K25" s="81"/>
      <c r="L25" s="81"/>
      <c r="M25" s="114">
        <v>1</v>
      </c>
      <c r="N25" s="44"/>
      <c r="O25" s="45">
        <f aca="true" t="shared" si="4" ref="O25:O36">P25/12</f>
        <v>0</v>
      </c>
      <c r="P25" s="23">
        <f>Q25*R25*52*M25</f>
        <v>0</v>
      </c>
      <c r="Q25" s="21"/>
      <c r="R25" s="46"/>
      <c r="S25" s="82"/>
    </row>
    <row r="26" spans="1:19" ht="12.75">
      <c r="A26" s="89" t="s">
        <v>45</v>
      </c>
      <c r="B26" s="81"/>
      <c r="C26" s="37"/>
      <c r="D26" s="81"/>
      <c r="E26" s="19">
        <f t="shared" si="2"/>
        <v>0</v>
      </c>
      <c r="F26" s="87"/>
      <c r="G26" s="20">
        <f t="shared" si="1"/>
        <v>0</v>
      </c>
      <c r="H26" s="87"/>
      <c r="I26" s="19">
        <f t="shared" si="3"/>
        <v>0</v>
      </c>
      <c r="K26" s="81"/>
      <c r="L26" s="81"/>
      <c r="M26" s="115">
        <v>1</v>
      </c>
      <c r="N26" s="47"/>
      <c r="O26" s="48">
        <f t="shared" si="4"/>
        <v>0</v>
      </c>
      <c r="P26" s="27">
        <f aca="true" t="shared" si="5" ref="P26:P36">Q26*R26*52*M26</f>
        <v>0</v>
      </c>
      <c r="Q26" s="25"/>
      <c r="R26" s="49"/>
      <c r="S26" s="82"/>
    </row>
    <row r="27" spans="1:19" ht="12.75">
      <c r="A27" s="89" t="s">
        <v>46</v>
      </c>
      <c r="B27" s="81"/>
      <c r="C27" s="50">
        <f>O47</f>
        <v>0</v>
      </c>
      <c r="D27" s="81"/>
      <c r="E27" s="19">
        <f t="shared" si="2"/>
        <v>0</v>
      </c>
      <c r="F27" s="87"/>
      <c r="G27" s="20">
        <f t="shared" si="1"/>
        <v>0</v>
      </c>
      <c r="H27" s="87"/>
      <c r="I27" s="19">
        <f t="shared" si="3"/>
        <v>0</v>
      </c>
      <c r="K27" s="81"/>
      <c r="L27" s="81"/>
      <c r="M27" s="115">
        <v>1</v>
      </c>
      <c r="N27" s="47"/>
      <c r="O27" s="48">
        <f t="shared" si="4"/>
        <v>0</v>
      </c>
      <c r="P27" s="27">
        <f t="shared" si="5"/>
        <v>0</v>
      </c>
      <c r="Q27" s="25"/>
      <c r="R27" s="49"/>
      <c r="S27" s="82"/>
    </row>
    <row r="28" spans="1:19" ht="12.75">
      <c r="A28" s="89" t="s">
        <v>47</v>
      </c>
      <c r="B28" s="81"/>
      <c r="C28" s="37"/>
      <c r="D28" s="81"/>
      <c r="E28" s="19">
        <f t="shared" si="2"/>
        <v>0</v>
      </c>
      <c r="F28" s="87"/>
      <c r="G28" s="20">
        <f t="shared" si="1"/>
        <v>0</v>
      </c>
      <c r="H28" s="87"/>
      <c r="I28" s="19">
        <f t="shared" si="3"/>
        <v>0</v>
      </c>
      <c r="K28" s="81"/>
      <c r="L28" s="81"/>
      <c r="M28" s="115">
        <v>1</v>
      </c>
      <c r="N28" s="47"/>
      <c r="O28" s="48">
        <f t="shared" si="4"/>
        <v>0</v>
      </c>
      <c r="P28" s="27">
        <f t="shared" si="5"/>
        <v>0</v>
      </c>
      <c r="Q28" s="25"/>
      <c r="R28" s="49"/>
      <c r="S28" s="82"/>
    </row>
    <row r="29" spans="1:19" ht="12.75">
      <c r="A29" s="89" t="s">
        <v>48</v>
      </c>
      <c r="B29" s="81"/>
      <c r="C29" s="37">
        <v>0</v>
      </c>
      <c r="D29" s="81"/>
      <c r="E29" s="19">
        <f t="shared" si="2"/>
        <v>0</v>
      </c>
      <c r="F29" s="87"/>
      <c r="G29" s="20">
        <f t="shared" si="1"/>
        <v>0</v>
      </c>
      <c r="H29" s="87"/>
      <c r="I29" s="19">
        <f t="shared" si="3"/>
        <v>0</v>
      </c>
      <c r="K29" s="81"/>
      <c r="L29" s="81"/>
      <c r="M29" s="115">
        <v>1</v>
      </c>
      <c r="N29" s="47"/>
      <c r="O29" s="48">
        <f t="shared" si="4"/>
        <v>0</v>
      </c>
      <c r="P29" s="27">
        <f t="shared" si="5"/>
        <v>0</v>
      </c>
      <c r="Q29" s="25"/>
      <c r="R29" s="49"/>
      <c r="S29" s="82"/>
    </row>
    <row r="30" spans="1:19" ht="12.75">
      <c r="A30" s="89" t="s">
        <v>49</v>
      </c>
      <c r="B30" s="81"/>
      <c r="C30" s="37"/>
      <c r="D30" s="81"/>
      <c r="E30" s="19">
        <f t="shared" si="2"/>
        <v>0</v>
      </c>
      <c r="F30" s="87"/>
      <c r="G30" s="20">
        <f t="shared" si="1"/>
        <v>0</v>
      </c>
      <c r="H30" s="87"/>
      <c r="I30" s="19">
        <f t="shared" si="3"/>
        <v>0</v>
      </c>
      <c r="K30" s="81"/>
      <c r="L30" s="81"/>
      <c r="M30" s="115">
        <v>1</v>
      </c>
      <c r="N30" s="47"/>
      <c r="O30" s="48">
        <f t="shared" si="4"/>
        <v>0</v>
      </c>
      <c r="P30" s="27">
        <f t="shared" si="5"/>
        <v>0</v>
      </c>
      <c r="Q30" s="25"/>
      <c r="R30" s="49"/>
      <c r="S30" s="82"/>
    </row>
    <row r="31" spans="1:19" ht="12.75">
      <c r="A31" s="89" t="s">
        <v>50</v>
      </c>
      <c r="B31" s="81"/>
      <c r="C31" s="37"/>
      <c r="D31" s="81"/>
      <c r="E31" s="19">
        <f t="shared" si="2"/>
        <v>0</v>
      </c>
      <c r="F31" s="87"/>
      <c r="G31" s="20">
        <f t="shared" si="1"/>
        <v>0</v>
      </c>
      <c r="H31" s="87"/>
      <c r="I31" s="19">
        <f t="shared" si="3"/>
        <v>0</v>
      </c>
      <c r="K31" s="81"/>
      <c r="L31" s="81"/>
      <c r="M31" s="115">
        <v>1</v>
      </c>
      <c r="N31" s="47"/>
      <c r="O31" s="48">
        <f t="shared" si="4"/>
        <v>0</v>
      </c>
      <c r="P31" s="27">
        <f t="shared" si="5"/>
        <v>0</v>
      </c>
      <c r="Q31" s="25"/>
      <c r="R31" s="49"/>
      <c r="S31" s="82"/>
    </row>
    <row r="32" spans="1:19" ht="12.75">
      <c r="A32" s="89" t="s">
        <v>51</v>
      </c>
      <c r="B32" s="81"/>
      <c r="C32" s="37"/>
      <c r="D32" s="81"/>
      <c r="E32" s="19">
        <f t="shared" si="2"/>
        <v>0</v>
      </c>
      <c r="F32" s="87"/>
      <c r="G32" s="20">
        <f t="shared" si="1"/>
        <v>0</v>
      </c>
      <c r="H32" s="87"/>
      <c r="I32" s="19">
        <f t="shared" si="3"/>
        <v>0</v>
      </c>
      <c r="K32" s="81"/>
      <c r="L32" s="81"/>
      <c r="M32" s="115">
        <v>1</v>
      </c>
      <c r="N32" s="47"/>
      <c r="O32" s="48">
        <f t="shared" si="4"/>
        <v>0</v>
      </c>
      <c r="P32" s="27">
        <f t="shared" si="5"/>
        <v>0</v>
      </c>
      <c r="Q32" s="25"/>
      <c r="R32" s="49"/>
      <c r="S32" s="82"/>
    </row>
    <row r="33" spans="1:19" ht="12.75">
      <c r="A33" s="89" t="s">
        <v>52</v>
      </c>
      <c r="B33" s="81"/>
      <c r="C33" s="37"/>
      <c r="D33" s="81"/>
      <c r="E33" s="19">
        <f t="shared" si="2"/>
        <v>0</v>
      </c>
      <c r="F33" s="87"/>
      <c r="G33" s="20">
        <f t="shared" si="1"/>
        <v>0</v>
      </c>
      <c r="H33" s="87"/>
      <c r="I33" s="19">
        <f t="shared" si="3"/>
        <v>0</v>
      </c>
      <c r="K33" s="81"/>
      <c r="L33" s="81"/>
      <c r="M33" s="115">
        <v>1</v>
      </c>
      <c r="N33" s="47"/>
      <c r="O33" s="48">
        <f t="shared" si="4"/>
        <v>0</v>
      </c>
      <c r="P33" s="27">
        <f t="shared" si="5"/>
        <v>0</v>
      </c>
      <c r="Q33" s="25"/>
      <c r="R33" s="49"/>
      <c r="S33" s="82"/>
    </row>
    <row r="34" spans="1:19" ht="12.75">
      <c r="A34" s="89" t="s">
        <v>53</v>
      </c>
      <c r="B34" s="81"/>
      <c r="C34" s="37"/>
      <c r="D34" s="81"/>
      <c r="E34" s="19">
        <f t="shared" si="2"/>
        <v>0</v>
      </c>
      <c r="F34" s="87"/>
      <c r="G34" s="20">
        <f t="shared" si="1"/>
        <v>0</v>
      </c>
      <c r="H34" s="87"/>
      <c r="I34" s="19">
        <f t="shared" si="3"/>
        <v>0</v>
      </c>
      <c r="K34" s="81"/>
      <c r="L34" s="81"/>
      <c r="M34" s="115">
        <v>1</v>
      </c>
      <c r="N34" s="47"/>
      <c r="O34" s="48">
        <f t="shared" si="4"/>
        <v>0</v>
      </c>
      <c r="P34" s="27">
        <f t="shared" si="5"/>
        <v>0</v>
      </c>
      <c r="Q34" s="25"/>
      <c r="R34" s="49"/>
      <c r="S34" s="82"/>
    </row>
    <row r="35" spans="1:19" ht="12.75">
      <c r="A35" s="89" t="s">
        <v>54</v>
      </c>
      <c r="B35" s="81"/>
      <c r="C35" s="37"/>
      <c r="D35" s="81"/>
      <c r="E35" s="19">
        <f t="shared" si="2"/>
        <v>0</v>
      </c>
      <c r="F35" s="87"/>
      <c r="G35" s="20">
        <f t="shared" si="1"/>
        <v>0</v>
      </c>
      <c r="H35" s="87"/>
      <c r="I35" s="19">
        <f t="shared" si="3"/>
        <v>0</v>
      </c>
      <c r="K35" s="81"/>
      <c r="L35" s="81"/>
      <c r="M35" s="115">
        <v>1</v>
      </c>
      <c r="N35" s="47"/>
      <c r="O35" s="48">
        <f t="shared" si="4"/>
        <v>0</v>
      </c>
      <c r="P35" s="27">
        <f t="shared" si="5"/>
        <v>0</v>
      </c>
      <c r="Q35" s="25"/>
      <c r="R35" s="49"/>
      <c r="S35" s="82"/>
    </row>
    <row r="36" spans="1:19" ht="13.5" thickBot="1">
      <c r="A36" s="91" t="s">
        <v>88</v>
      </c>
      <c r="B36" s="81"/>
      <c r="C36" s="18"/>
      <c r="D36" s="81"/>
      <c r="E36" s="19">
        <f t="shared" si="2"/>
        <v>0</v>
      </c>
      <c r="F36" s="87"/>
      <c r="G36" s="20">
        <f t="shared" si="1"/>
        <v>0</v>
      </c>
      <c r="H36" s="87"/>
      <c r="I36" s="19">
        <f t="shared" si="3"/>
        <v>0</v>
      </c>
      <c r="K36" s="81"/>
      <c r="L36" s="81"/>
      <c r="M36" s="115">
        <v>1</v>
      </c>
      <c r="N36" s="51"/>
      <c r="O36" s="52">
        <f t="shared" si="4"/>
        <v>0</v>
      </c>
      <c r="P36" s="34">
        <f t="shared" si="5"/>
        <v>0</v>
      </c>
      <c r="Q36" s="32"/>
      <c r="R36" s="53"/>
      <c r="S36" s="82"/>
    </row>
    <row r="37" spans="1:19" ht="13.5" thickBot="1">
      <c r="A37" s="91" t="s">
        <v>39</v>
      </c>
      <c r="B37" s="81"/>
      <c r="C37" s="18"/>
      <c r="D37" s="81"/>
      <c r="E37" s="19">
        <f t="shared" si="2"/>
        <v>0</v>
      </c>
      <c r="F37" s="87"/>
      <c r="G37" s="20">
        <f t="shared" si="1"/>
        <v>0</v>
      </c>
      <c r="H37" s="87"/>
      <c r="I37" s="19">
        <f t="shared" si="3"/>
        <v>0</v>
      </c>
      <c r="K37" s="81"/>
      <c r="L37" s="81"/>
      <c r="M37" s="113"/>
      <c r="N37" s="117" t="s">
        <v>37</v>
      </c>
      <c r="O37" s="54">
        <f>SUM(O25:O36)</f>
        <v>0</v>
      </c>
      <c r="P37" s="36">
        <f>SUM(P25:P36)</f>
        <v>0</v>
      </c>
      <c r="Q37" s="55"/>
      <c r="R37" s="56">
        <f>SUM(R25:R36)</f>
        <v>0</v>
      </c>
      <c r="S37" s="82"/>
    </row>
    <row r="38" spans="1:19" ht="13.5" thickBot="1">
      <c r="A38" s="92" t="s">
        <v>84</v>
      </c>
      <c r="B38" s="81"/>
      <c r="C38" s="18"/>
      <c r="D38" s="81"/>
      <c r="E38" s="19">
        <f t="shared" si="2"/>
        <v>0</v>
      </c>
      <c r="F38" s="87"/>
      <c r="G38" s="20">
        <f t="shared" si="1"/>
        <v>0</v>
      </c>
      <c r="H38" s="87"/>
      <c r="I38" s="19">
        <f t="shared" si="3"/>
        <v>0</v>
      </c>
      <c r="K38" s="81"/>
      <c r="L38" s="81"/>
      <c r="M38" s="81"/>
      <c r="N38" s="81"/>
      <c r="O38" s="81"/>
      <c r="P38" s="81"/>
      <c r="Q38" s="81"/>
      <c r="R38" s="81"/>
      <c r="S38" s="82"/>
    </row>
    <row r="39" spans="1:19" ht="13.5" thickBot="1">
      <c r="A39" s="93" t="s">
        <v>55</v>
      </c>
      <c r="B39" s="81"/>
      <c r="C39" s="57"/>
      <c r="D39" s="81"/>
      <c r="E39" s="58">
        <f t="shared" si="2"/>
        <v>0</v>
      </c>
      <c r="F39" s="87"/>
      <c r="G39" s="59">
        <f t="shared" si="1"/>
        <v>0</v>
      </c>
      <c r="H39" s="87"/>
      <c r="I39" s="58">
        <f t="shared" si="3"/>
        <v>0</v>
      </c>
      <c r="K39" s="81"/>
      <c r="L39" s="81"/>
      <c r="M39" s="81"/>
      <c r="N39" s="14" t="s">
        <v>56</v>
      </c>
      <c r="O39" s="15" t="s">
        <v>32</v>
      </c>
      <c r="P39" s="60" t="s">
        <v>33</v>
      </c>
      <c r="Q39" s="81"/>
      <c r="R39" s="81"/>
      <c r="S39" s="82"/>
    </row>
    <row r="40" spans="1:19" ht="13.5" thickBot="1">
      <c r="A40" s="88" t="s">
        <v>57</v>
      </c>
      <c r="B40" s="81"/>
      <c r="C40" s="61">
        <f>SUM(C20:C39)</f>
        <v>0</v>
      </c>
      <c r="D40" s="81"/>
      <c r="E40" s="62">
        <f t="shared" si="2"/>
        <v>0</v>
      </c>
      <c r="F40" s="87"/>
      <c r="G40" s="61">
        <f>SUM(G20:G39)</f>
        <v>0</v>
      </c>
      <c r="H40" s="87"/>
      <c r="I40" s="62">
        <f t="shared" si="3"/>
        <v>0</v>
      </c>
      <c r="K40" s="81"/>
      <c r="L40" s="81"/>
      <c r="M40" s="81"/>
      <c r="N40" s="63" t="s">
        <v>58</v>
      </c>
      <c r="O40" s="22"/>
      <c r="P40" s="23">
        <f aca="true" t="shared" si="6" ref="P40:P46">O40*12</f>
        <v>0</v>
      </c>
      <c r="Q40" s="81"/>
      <c r="R40" s="81"/>
      <c r="S40" s="82"/>
    </row>
    <row r="41" spans="1:19" ht="13.5" thickBot="1">
      <c r="A41" s="85"/>
      <c r="B41" s="81"/>
      <c r="C41" s="64"/>
      <c r="D41" s="81"/>
      <c r="E41" s="65"/>
      <c r="F41" s="81"/>
      <c r="G41" s="64"/>
      <c r="H41" s="81"/>
      <c r="I41" s="65"/>
      <c r="K41" s="81"/>
      <c r="L41" s="81"/>
      <c r="M41" s="81"/>
      <c r="N41" s="66" t="s">
        <v>59</v>
      </c>
      <c r="O41" s="26"/>
      <c r="P41" s="27">
        <f t="shared" si="6"/>
        <v>0</v>
      </c>
      <c r="Q41" s="81"/>
      <c r="R41" s="81"/>
      <c r="S41" s="82"/>
    </row>
    <row r="42" spans="1:19" ht="13.5" thickBot="1">
      <c r="A42" s="88" t="s">
        <v>60</v>
      </c>
      <c r="B42" s="81"/>
      <c r="C42" s="61">
        <f>SUM(C17-C40)</f>
        <v>0</v>
      </c>
      <c r="D42" s="81"/>
      <c r="E42" s="62">
        <f aca="true" t="shared" si="7" ref="E42:E48">IF(C$17=0,0,C42/C$17)</f>
        <v>0</v>
      </c>
      <c r="F42" s="81"/>
      <c r="G42" s="61">
        <f>SUM(G17-G40)</f>
        <v>0</v>
      </c>
      <c r="H42" s="81"/>
      <c r="I42" s="62">
        <f aca="true" t="shared" si="8" ref="I42:I48">IF(G$17=0,0,G42/G$17)</f>
        <v>0</v>
      </c>
      <c r="K42" s="81"/>
      <c r="L42" s="81"/>
      <c r="M42" s="81"/>
      <c r="N42" s="66" t="s">
        <v>61</v>
      </c>
      <c r="O42" s="26"/>
      <c r="P42" s="27">
        <f t="shared" si="6"/>
        <v>0</v>
      </c>
      <c r="Q42" s="81"/>
      <c r="R42" s="81"/>
      <c r="S42" s="82"/>
    </row>
    <row r="43" spans="1:19" ht="12.75">
      <c r="A43" s="94" t="s">
        <v>62</v>
      </c>
      <c r="B43" s="81"/>
      <c r="C43" s="67"/>
      <c r="D43" s="81"/>
      <c r="E43" s="68">
        <f t="shared" si="7"/>
        <v>0</v>
      </c>
      <c r="F43" s="81"/>
      <c r="G43" s="20">
        <f>SUM(G18-G41)</f>
        <v>0</v>
      </c>
      <c r="H43" s="81"/>
      <c r="I43" s="68">
        <f t="shared" si="8"/>
        <v>0</v>
      </c>
      <c r="K43" s="81"/>
      <c r="L43" s="81"/>
      <c r="M43" s="81"/>
      <c r="N43" s="66" t="s">
        <v>63</v>
      </c>
      <c r="O43" s="26"/>
      <c r="P43" s="27">
        <f t="shared" si="6"/>
        <v>0</v>
      </c>
      <c r="Q43" s="81"/>
      <c r="R43" s="81"/>
      <c r="S43" s="82"/>
    </row>
    <row r="44" spans="1:19" ht="13.5" thickBot="1">
      <c r="A44" s="85" t="s">
        <v>64</v>
      </c>
      <c r="B44" s="81"/>
      <c r="C44" s="57"/>
      <c r="D44" s="81"/>
      <c r="E44" s="58">
        <f t="shared" si="7"/>
        <v>0</v>
      </c>
      <c r="F44" s="81"/>
      <c r="G44" s="59">
        <f>12*C44</f>
        <v>0</v>
      </c>
      <c r="H44" s="81"/>
      <c r="I44" s="58">
        <f t="shared" si="8"/>
        <v>0</v>
      </c>
      <c r="K44" s="81"/>
      <c r="L44" s="81"/>
      <c r="M44" s="81"/>
      <c r="N44" s="66" t="s">
        <v>65</v>
      </c>
      <c r="O44" s="26"/>
      <c r="P44" s="27">
        <f t="shared" si="6"/>
        <v>0</v>
      </c>
      <c r="Q44" s="81"/>
      <c r="R44" s="81"/>
      <c r="S44" s="82"/>
    </row>
    <row r="45" spans="1:19" ht="13.5" thickBot="1">
      <c r="A45" s="88" t="s">
        <v>66</v>
      </c>
      <c r="B45" s="81"/>
      <c r="C45" s="61">
        <f>C42+C43-C44</f>
        <v>0</v>
      </c>
      <c r="D45" s="81"/>
      <c r="E45" s="62">
        <f t="shared" si="7"/>
        <v>0</v>
      </c>
      <c r="F45" s="81"/>
      <c r="G45" s="61">
        <f>G42+G43-G44</f>
        <v>0</v>
      </c>
      <c r="H45" s="81"/>
      <c r="I45" s="62">
        <f t="shared" si="8"/>
        <v>0</v>
      </c>
      <c r="K45" s="81"/>
      <c r="L45" s="81"/>
      <c r="M45" s="81"/>
      <c r="N45" s="66" t="s">
        <v>67</v>
      </c>
      <c r="O45" s="26"/>
      <c r="P45" s="27">
        <f t="shared" si="6"/>
        <v>0</v>
      </c>
      <c r="Q45" s="81"/>
      <c r="R45" s="81"/>
      <c r="S45" s="82"/>
    </row>
    <row r="46" spans="1:19" ht="13.5" thickBot="1">
      <c r="A46" s="85" t="s">
        <v>68</v>
      </c>
      <c r="B46" s="81"/>
      <c r="C46" s="67"/>
      <c r="D46" s="81"/>
      <c r="E46" s="68">
        <f t="shared" si="7"/>
        <v>0</v>
      </c>
      <c r="F46" s="81"/>
      <c r="G46" s="20">
        <f>12*C46</f>
        <v>0</v>
      </c>
      <c r="H46" s="81"/>
      <c r="I46" s="68">
        <f t="shared" si="8"/>
        <v>0</v>
      </c>
      <c r="K46" s="81"/>
      <c r="L46" s="81"/>
      <c r="M46" s="81"/>
      <c r="N46" s="69" t="s">
        <v>69</v>
      </c>
      <c r="O46" s="33"/>
      <c r="P46" s="34">
        <f t="shared" si="6"/>
        <v>0</v>
      </c>
      <c r="Q46" s="81"/>
      <c r="R46" s="81"/>
      <c r="S46" s="82"/>
    </row>
    <row r="47" spans="1:19" ht="13.5" thickBot="1">
      <c r="A47" s="85" t="s">
        <v>70</v>
      </c>
      <c r="B47" s="81"/>
      <c r="C47" s="73"/>
      <c r="D47" s="81"/>
      <c r="E47" s="74"/>
      <c r="F47" s="81"/>
      <c r="G47" s="75"/>
      <c r="H47" s="81"/>
      <c r="I47" s="74"/>
      <c r="K47" s="81"/>
      <c r="L47" s="81"/>
      <c r="M47" s="81"/>
      <c r="N47" s="14" t="s">
        <v>37</v>
      </c>
      <c r="O47" s="70">
        <f>SUM(O40:O46)</f>
        <v>0</v>
      </c>
      <c r="P47" s="71">
        <f>SUM(P40:P46)</f>
        <v>0</v>
      </c>
      <c r="Q47" s="81"/>
      <c r="R47" s="81"/>
      <c r="S47" s="82"/>
    </row>
    <row r="48" spans="1:19" ht="13.5" thickBot="1">
      <c r="A48" s="88" t="s">
        <v>71</v>
      </c>
      <c r="B48" s="81"/>
      <c r="C48" s="61">
        <f>SUM(C45-C46)</f>
        <v>0</v>
      </c>
      <c r="D48" s="81"/>
      <c r="E48" s="62">
        <f t="shared" si="7"/>
        <v>0</v>
      </c>
      <c r="F48" s="81"/>
      <c r="G48" s="61">
        <f>SUM(G45-G46)</f>
        <v>0</v>
      </c>
      <c r="H48" s="81"/>
      <c r="I48" s="62">
        <f t="shared" si="8"/>
        <v>0</v>
      </c>
      <c r="K48" s="81"/>
      <c r="L48" s="81"/>
      <c r="M48" s="81"/>
      <c r="N48" s="81"/>
      <c r="O48" s="81"/>
      <c r="P48" s="81"/>
      <c r="Q48" s="81"/>
      <c r="R48" s="81"/>
      <c r="S48" s="82"/>
    </row>
    <row r="49" spans="1:19" ht="13.5" thickBot="1">
      <c r="A49" s="95"/>
      <c r="B49" s="81"/>
      <c r="C49" s="75">
        <f>C33</f>
        <v>0</v>
      </c>
      <c r="D49" s="81"/>
      <c r="E49" s="76"/>
      <c r="F49" s="87"/>
      <c r="G49" s="77"/>
      <c r="H49" s="87"/>
      <c r="I49" s="76"/>
      <c r="K49" s="81"/>
      <c r="L49" s="81"/>
      <c r="M49" s="81"/>
      <c r="N49" s="178" t="s">
        <v>72</v>
      </c>
      <c r="O49" s="179"/>
      <c r="P49" s="179"/>
      <c r="Q49" s="180"/>
      <c r="R49" s="81"/>
      <c r="S49" s="82"/>
    </row>
    <row r="50" spans="1:19" ht="13.5" thickBot="1">
      <c r="A50" s="88" t="s">
        <v>85</v>
      </c>
      <c r="B50" s="81"/>
      <c r="C50" s="61">
        <f>SUM(C48+C33+C34)</f>
        <v>0</v>
      </c>
      <c r="D50" s="81"/>
      <c r="E50" s="62">
        <f>IF(C$17=0,0,C50/C$17)</f>
        <v>0</v>
      </c>
      <c r="F50" s="81"/>
      <c r="G50" s="61">
        <f>SUM(G48+G33+G34)</f>
        <v>0</v>
      </c>
      <c r="H50" s="81"/>
      <c r="I50" s="62">
        <f>IF(G$17=0,0,G50/G$17)</f>
        <v>0</v>
      </c>
      <c r="K50" s="81"/>
      <c r="L50" s="81"/>
      <c r="M50" s="81"/>
      <c r="N50" s="195" t="s">
        <v>73</v>
      </c>
      <c r="O50" s="196" t="s">
        <v>74</v>
      </c>
      <c r="P50" s="195" t="s">
        <v>75</v>
      </c>
      <c r="Q50" s="197" t="s">
        <v>76</v>
      </c>
      <c r="R50" s="81"/>
      <c r="S50" s="82"/>
    </row>
    <row r="51" spans="1:19" ht="12.75">
      <c r="A51" s="96" t="s">
        <v>86</v>
      </c>
      <c r="B51" s="81"/>
      <c r="C51" s="81"/>
      <c r="D51" s="81"/>
      <c r="E51" s="81"/>
      <c r="F51" s="81"/>
      <c r="G51" s="81"/>
      <c r="H51" s="81"/>
      <c r="I51" s="81"/>
      <c r="K51" s="81"/>
      <c r="L51" s="81"/>
      <c r="M51" s="81"/>
      <c r="N51" s="191"/>
      <c r="O51" s="192">
        <v>0</v>
      </c>
      <c r="P51" s="193">
        <f>O51*Q51</f>
        <v>0</v>
      </c>
      <c r="Q51" s="194">
        <v>0</v>
      </c>
      <c r="R51" s="81"/>
      <c r="S51" s="82"/>
    </row>
    <row r="52" spans="1:19" ht="12.75">
      <c r="A52" s="85"/>
      <c r="B52" s="81"/>
      <c r="C52" s="81"/>
      <c r="D52" s="81"/>
      <c r="E52" s="81"/>
      <c r="F52" s="81"/>
      <c r="G52" s="81"/>
      <c r="H52" s="81"/>
      <c r="I52" s="81"/>
      <c r="K52" s="81"/>
      <c r="L52" s="81"/>
      <c r="M52" s="81"/>
      <c r="N52" s="176"/>
      <c r="O52" s="183"/>
      <c r="P52" s="185">
        <f>O52*Q52</f>
        <v>0</v>
      </c>
      <c r="Q52" s="177"/>
      <c r="R52" s="81"/>
      <c r="S52" s="82"/>
    </row>
    <row r="53" spans="1:19" ht="13.5" thickBot="1">
      <c r="A53" s="85"/>
      <c r="B53" s="81"/>
      <c r="C53" s="81"/>
      <c r="D53" s="81"/>
      <c r="E53" s="81"/>
      <c r="F53" s="81"/>
      <c r="G53" s="81"/>
      <c r="H53" s="81"/>
      <c r="I53" s="81"/>
      <c r="K53" s="81"/>
      <c r="L53" s="81"/>
      <c r="M53" s="81"/>
      <c r="N53" s="181"/>
      <c r="O53" s="184"/>
      <c r="P53" s="186">
        <f>O53*Q53</f>
        <v>0</v>
      </c>
      <c r="Q53" s="182"/>
      <c r="R53" s="81"/>
      <c r="S53" s="82"/>
    </row>
    <row r="54" spans="1:19" ht="13.5" thickBot="1">
      <c r="A54" s="85" t="s">
        <v>77</v>
      </c>
      <c r="B54" s="81"/>
      <c r="C54" s="81"/>
      <c r="D54" s="81"/>
      <c r="E54" s="81"/>
      <c r="F54" s="81"/>
      <c r="G54" s="81"/>
      <c r="H54" s="81"/>
      <c r="I54" s="81"/>
      <c r="K54" s="81"/>
      <c r="L54" s="81"/>
      <c r="M54" s="81"/>
      <c r="N54" s="189" t="s">
        <v>37</v>
      </c>
      <c r="O54" s="190">
        <f>SUM(O51:O53)</f>
        <v>0</v>
      </c>
      <c r="P54" s="188">
        <f>SUM(P51:P53)</f>
        <v>0</v>
      </c>
      <c r="Q54" s="187"/>
      <c r="R54" s="81"/>
      <c r="S54" s="82"/>
    </row>
    <row r="55" spans="1:19" ht="12.75">
      <c r="A55" s="85"/>
      <c r="B55" s="81"/>
      <c r="C55" s="81"/>
      <c r="D55" s="81"/>
      <c r="E55" s="81"/>
      <c r="F55" s="81"/>
      <c r="G55" s="81"/>
      <c r="H55" s="81"/>
      <c r="I55" s="81"/>
      <c r="K55" s="81"/>
      <c r="L55" s="81"/>
      <c r="M55" s="81"/>
      <c r="N55" s="81"/>
      <c r="O55" s="81"/>
      <c r="P55" s="81"/>
      <c r="Q55" s="81"/>
      <c r="R55" s="81"/>
      <c r="S55" s="82"/>
    </row>
    <row r="56" spans="1:19" ht="15.75" customHeight="1">
      <c r="A56" s="85" t="s">
        <v>78</v>
      </c>
      <c r="B56" s="81"/>
      <c r="C56" s="81"/>
      <c r="D56" s="81"/>
      <c r="E56" s="158" t="s">
        <v>79</v>
      </c>
      <c r="F56" s="158"/>
      <c r="G56" s="81" t="s">
        <v>80</v>
      </c>
      <c r="H56" s="81"/>
      <c r="I56" s="81"/>
      <c r="K56" s="81"/>
      <c r="L56" s="81"/>
      <c r="M56" s="81"/>
      <c r="N56" s="81"/>
      <c r="O56" s="81"/>
      <c r="P56" s="81"/>
      <c r="Q56" s="81"/>
      <c r="R56" s="81"/>
      <c r="S56" s="82"/>
    </row>
    <row r="57" spans="1:19" ht="12.75">
      <c r="A57" s="155" t="s">
        <v>81</v>
      </c>
      <c r="B57" s="156"/>
      <c r="C57" s="156"/>
      <c r="D57" s="156"/>
      <c r="E57" s="81"/>
      <c r="F57" s="81"/>
      <c r="G57" s="81"/>
      <c r="H57" s="81"/>
      <c r="I57" s="81"/>
      <c r="K57" s="81"/>
      <c r="L57" s="81"/>
      <c r="M57" s="81"/>
      <c r="N57" s="81"/>
      <c r="O57" s="81"/>
      <c r="P57" s="81"/>
      <c r="Q57" s="81"/>
      <c r="R57" s="81"/>
      <c r="S57" s="82"/>
    </row>
    <row r="58" spans="1:19" ht="12.75">
      <c r="A58" s="97"/>
      <c r="B58" s="98"/>
      <c r="C58" s="98"/>
      <c r="D58" s="98"/>
      <c r="E58" s="98"/>
      <c r="F58" s="98"/>
      <c r="G58" s="98"/>
      <c r="H58" s="98"/>
      <c r="I58" s="98"/>
      <c r="J58" s="98"/>
      <c r="K58" s="98"/>
      <c r="L58" s="98"/>
      <c r="M58" s="98"/>
      <c r="N58" s="98"/>
      <c r="O58" s="98"/>
      <c r="P58" s="98"/>
      <c r="Q58" s="98"/>
      <c r="R58" s="98"/>
      <c r="S58" s="99"/>
    </row>
  </sheetData>
  <sheetProtection password="CAE9" sheet="1" objects="1" scenarios="1" selectLockedCells="1" selectUnlockedCells="1"/>
  <mergeCells count="18">
    <mergeCell ref="N13:P13"/>
    <mergeCell ref="Q13:R13"/>
    <mergeCell ref="A57:D57"/>
    <mergeCell ref="Q17:R17"/>
    <mergeCell ref="N23:P23"/>
    <mergeCell ref="N49:Q49"/>
    <mergeCell ref="E56:F56"/>
    <mergeCell ref="M23:M24"/>
    <mergeCell ref="M13:M14"/>
    <mergeCell ref="A8:C8"/>
    <mergeCell ref="A5:D5"/>
    <mergeCell ref="A9:C9"/>
    <mergeCell ref="A10:C10"/>
    <mergeCell ref="A1:E1"/>
    <mergeCell ref="AF5:AM5"/>
    <mergeCell ref="A6:D6"/>
    <mergeCell ref="Q6:R6"/>
    <mergeCell ref="C3:N3"/>
  </mergeCells>
  <conditionalFormatting sqref="E15:E16 E20:E40 I20:I40 I42:I50 E42:E50 I15:I16">
    <cfRule type="expression" priority="1" dxfId="0" stopIfTrue="1">
      <formula>ISERROR</formula>
    </cfRule>
  </conditionalFormatting>
  <printOptions/>
  <pageMargins left="0.7479166666666667" right="0.7479166666666667" top="0.9840277777777777" bottom="0.9840277777777777" header="0.5118055555555555" footer="0.5"/>
  <pageSetup fitToHeight="1" fitToWidth="1" horizontalDpi="300" verticalDpi="300" orientation="landscape" scale="63" r:id="rId3"/>
  <headerFooter alignWithMargins="0">
    <oddFooter>&amp;C&amp;F</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showGridLines="0" showZeros="0" showOutlineSymbols="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Sheet3"/>
  <dimension ref="A1:A1"/>
  <sheetViews>
    <sheetView showGridLines="0" showZeros="0" showOutlineSymbols="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Olen Soifer</cp:lastModifiedBy>
  <dcterms:created xsi:type="dcterms:W3CDTF">2010-05-22T04:38:14Z</dcterms:created>
  <dcterms:modified xsi:type="dcterms:W3CDTF">2010-05-26T05:25:39Z</dcterms:modified>
  <cp:category/>
  <cp:version/>
  <cp:contentType/>
  <cp:contentStatus/>
</cp:coreProperties>
</file>